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2016'!$C$1:$AJ$67</definedName>
  </definedNames>
  <calcPr calcId="145621"/>
</workbook>
</file>

<file path=xl/calcChain.xml><?xml version="1.0" encoding="utf-8"?>
<calcChain xmlns="http://schemas.openxmlformats.org/spreadsheetml/2006/main">
  <c r="AG30" i="1" l="1"/>
  <c r="AH30" i="1"/>
  <c r="AG6" i="1"/>
  <c r="AH6" i="1"/>
  <c r="AG60" i="1" l="1"/>
  <c r="AH60" i="1"/>
  <c r="AI60" i="1"/>
  <c r="AJ62" i="1"/>
  <c r="AJ30" i="1"/>
  <c r="AF60" i="1"/>
  <c r="AF48" i="1" l="1"/>
  <c r="AI6" i="1" l="1"/>
  <c r="AJ59" i="1" l="1"/>
  <c r="AG43" i="1"/>
  <c r="AH43" i="1"/>
  <c r="AI43" i="1"/>
  <c r="AF43" i="1"/>
  <c r="AJ63" i="1" l="1"/>
  <c r="AJ60" i="1"/>
  <c r="AJ5" i="1" l="1"/>
  <c r="AJ58" i="1" l="1"/>
  <c r="AJ57" i="1"/>
  <c r="AJ56" i="1"/>
  <c r="AJ55" i="1"/>
  <c r="AJ54" i="1"/>
  <c r="AJ53" i="1"/>
  <c r="AJ52" i="1"/>
  <c r="AJ47" i="1"/>
  <c r="AJ45" i="1"/>
  <c r="AG46" i="1"/>
  <c r="AJ42" i="1"/>
  <c r="AJ51" i="1" l="1"/>
  <c r="AJ50" i="1"/>
  <c r="AG8" i="1"/>
  <c r="AJ48" i="1" l="1"/>
  <c r="AJ46" i="1"/>
  <c r="AJ41" i="1" l="1"/>
  <c r="AJ40" i="1"/>
  <c r="AJ44" i="1"/>
  <c r="AJ43" i="1" s="1"/>
  <c r="AG32" i="1" l="1"/>
  <c r="AH32" i="1"/>
  <c r="AI32" i="1"/>
  <c r="AI30" i="1" s="1"/>
  <c r="AH8" i="1"/>
  <c r="AI8" i="1"/>
  <c r="AI3" i="1" s="1"/>
  <c r="AI64" i="1" s="1"/>
  <c r="AJ6" i="1" l="1"/>
  <c r="AJ39" i="1"/>
  <c r="AJ38" i="1"/>
  <c r="AJ14" i="1"/>
  <c r="AG20" i="1"/>
  <c r="AH20" i="1"/>
  <c r="AF32" i="1"/>
  <c r="AF30" i="1" s="1"/>
  <c r="AF24" i="1"/>
  <c r="AF20" i="1"/>
  <c r="AJ18" i="1" l="1"/>
  <c r="AF8" i="1" l="1"/>
  <c r="AF6" i="1" s="1"/>
  <c r="AJ10" i="1"/>
  <c r="AF3" i="1" l="1"/>
  <c r="AF64" i="1" s="1"/>
  <c r="AG24" i="1"/>
  <c r="AG3" i="1" s="1"/>
  <c r="AG64" i="1" s="1"/>
  <c r="AH24" i="1"/>
  <c r="AH3" i="1" s="1"/>
  <c r="AH64" i="1" s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32" i="1" l="1"/>
  <c r="AJ24" i="1"/>
  <c r="AJ3" i="1" l="1"/>
  <c r="AJ64" i="1" s="1"/>
  <c r="AF146" i="1"/>
</calcChain>
</file>

<file path=xl/sharedStrings.xml><?xml version="1.0" encoding="utf-8"?>
<sst xmlns="http://schemas.openxmlformats.org/spreadsheetml/2006/main" count="116" uniqueCount="67">
  <si>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</si>
  <si>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</si>
  <si>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</si>
  <si>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</si>
  <si>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</si>
  <si>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</si>
  <si>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</si>
  <si>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</si>
  <si>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</si>
  <si>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</si>
  <si>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</si>
  <si>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</si>
  <si>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</si>
  <si>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</si>
  <si>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</si>
  <si>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</si>
  <si>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</si>
  <si>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</si>
  <si>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</si>
  <si>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</si>
  <si>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 xml:space="preserve">Начальник  Финансового управления города Лыткарино   </t>
  </si>
  <si>
    <t>Н.П.Архипова</t>
  </si>
  <si>
    <t>Утвержденный план на 2017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</si>
  <si>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</si>
  <si>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</si>
  <si>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</si>
  <si>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</si>
  <si>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</si>
  <si>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</si>
  <si>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</si>
  <si>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</si>
  <si>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</si>
  <si>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</si>
  <si>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</si>
  <si>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</si>
  <si>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</si>
  <si>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</si>
  <si>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</si>
  <si>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</si>
  <si>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</si>
  <si>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</si>
  <si>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</si>
  <si>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</si>
  <si>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</si>
  <si>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</si>
  <si>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</si>
  <si>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</si>
  <si>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</si>
  <si>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Субвенции бюджетам муниципальных образований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</si>
  <si>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</si>
  <si>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 и 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</si>
  <si>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>Субсидии из бюджета Московской области бюджетам муниципальных образований Московской области за  счет  средств  федерального  бюджета и  бюджета  Московской  области на  поддержку  отрасли культуры  -  на комплектование книжных фондов муниципальных общедоступных библиотек муниципальных образований Московской области в 2017 году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</si>
  <si>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2017 год</t>
  </si>
  <si>
    <t>Субсидии из бюджета Московской области бюджетам муниципальных образований Московской области на капитальные вложения в муниципальные объекты физической культуры и спорта -строительство здания Дворца спорта по адресу: Московская область, г.Лыткарино, ул.Колхозная</t>
  </si>
  <si>
    <t>Субсидии из бюджета Московской области бюджетам муниципальных образований Московской области на ремонт подъездов многоквартирных домов</t>
  </si>
  <si>
    <t>Субсидии из бюджета Московской области бюджетам муниципальных образований Московской области на 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</si>
  <si>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Субсидии из бюджета Московской области бюджетам муниципальных образований Московской области на 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</si>
  <si>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</si>
  <si>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Субсидии из бюджета Московской области бюджетам муниципальных образований Московской области на обеспечение современными аппаратно-программными комплексами муниципальных общеобразовательных организаций Московской области</t>
  </si>
  <si>
    <t>Субсидии из бюджета Московской области бюджетам муниципальных образований Московской области на 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центральных, в 2017 году</t>
  </si>
  <si>
    <t xml:space="preserve"> -капитальный ремонт и ремонт автомобильных дорог общего пользования  населенных пунктов</t>
  </si>
  <si>
    <t xml:space="preserve"> -капитальный ремонт и ремонт дворовых территорий многоквартирных домов, проездов 
к дворовым  территориям многоквартирных домов населенных пунктов</t>
  </si>
  <si>
    <t>Поступило на счет городского бюджета 
в 2017 году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</si>
  <si>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 ремонта в муниципальных общеобразовательных организациях в 2017 году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</si>
  <si>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АВГУСТА 2017 ГОДА</t>
  </si>
  <si>
    <t>Остаток на счете городского бюджета на 01.08.2017</t>
  </si>
  <si>
    <t>Иные межбюджетные трансферты,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программ,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</si>
</sst>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2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7" fillId="0" borderId="0" xfId="0" applyFont="1" applyFill="1" applyBorder="1" applyAlignment="1">
      <alignment horizontal="center"/>
    </xf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5" fillId="0" borderId="37" xfId="0" applyFont="1" applyFill="1" applyBorder="1" applyAlignment="1">
      <alignment vertical="center"/>
    </xf>
    <xf numFmtId="0" fontId="56" fillId="0" borderId="5" xfId="0" applyFont="1" applyFill="1" applyBorder="1" applyAlignment="1">
      <alignment horizontal="left" vertical="center" wrapText="1"/>
    </xf>
    <xf numFmtId="0" fontId="56" fillId="0" borderId="41" xfId="0" applyFont="1" applyFill="1" applyBorder="1" applyAlignment="1">
      <alignment horizontal="left" vertical="center" wrapText="1"/>
    </xf>
    <xf numFmtId="0" fontId="55" fillId="0" borderId="26" xfId="0" applyFont="1" applyFill="1" applyBorder="1"/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35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7" fillId="0" borderId="9" xfId="0" applyFont="1" applyBorder="1" applyAlignment="1">
      <alignment horizontal="left" wrapText="1"/>
    </xf>
    <xf numFmtId="0" fontId="8" fillId="0" borderId="0" xfId="0" applyFont="1" applyBorder="1"/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0" fontId="55" fillId="0" borderId="3" xfId="0" applyFont="1" applyBorder="1"/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  <xf numFmtId="0" fontId="57" fillId="3" borderId="21" xfId="0" applyFont="1" applyFill="1" applyBorder="1" applyAlignment="1">
      <alignment horizontal="left" wrapText="1"/>
    </xf>
    <xf numFmtId="0" fontId="55" fillId="3" borderId="20" xfId="0" applyFont="1" applyFill="1" applyBorder="1"/>
    <xf numFmtId="4" fontId="57" fillId="3" borderId="22" xfId="0" applyNumberFormat="1" applyFont="1" applyFill="1" applyBorder="1" applyAlignment="1">
      <alignment horizontal="center" vertical="center"/>
    </xf>
    <xf numFmtId="4" fontId="57" fillId="0" borderId="35" xfId="0" applyNumberFormat="1" applyFont="1" applyFill="1" applyBorder="1" applyAlignment="1">
      <alignment horizontal="center" vertical="center"/>
    </xf>
    <xf numFmtId="0" fontId="57" fillId="0" borderId="21" xfId="0" applyFont="1" applyFill="1" applyBorder="1" applyAlignment="1">
      <alignment horizontal="left" wrapText="1"/>
    </xf>
    <xf numFmtId="4" fontId="44" fillId="0" borderId="22" xfId="0" applyNumberFormat="1" applyFont="1" applyFill="1" applyBorder="1" applyAlignment="1">
      <alignment horizontal="center" vertical="center"/>
    </xf>
    <xf numFmtId="4" fontId="44" fillId="0" borderId="21" xfId="0" applyNumberFormat="1" applyFont="1" applyFill="1" applyBorder="1" applyAlignment="1">
      <alignment horizontal="center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46" fillId="0" borderId="4" xfId="0" applyNumberFormat="1" applyFont="1" applyFill="1" applyBorder="1" applyAlignment="1">
      <alignment horizontal="center"/>
    </xf>
    <xf numFmtId="4" fontId="46" fillId="0" borderId="15" xfId="0" applyNumberFormat="1" applyFont="1" applyFill="1" applyBorder="1" applyAlignment="1">
      <alignment horizontal="center"/>
    </xf>
    <xf numFmtId="4" fontId="55" fillId="0" borderId="27" xfId="0" applyNumberFormat="1" applyFont="1" applyFill="1" applyBorder="1" applyAlignment="1">
      <alignment horizontal="center"/>
    </xf>
    <xf numFmtId="4" fontId="55" fillId="0" borderId="28" xfId="0" applyNumberFormat="1" applyFont="1" applyFill="1" applyBorder="1" applyAlignment="1">
      <alignment horizontal="center"/>
    </xf>
    <xf numFmtId="4" fontId="44" fillId="0" borderId="9" xfId="0" applyNumberFormat="1" applyFont="1" applyFill="1" applyBorder="1" applyAlignment="1">
      <alignment horizontal="center" vertical="center"/>
    </xf>
    <xf numFmtId="4" fontId="57" fillId="0" borderId="3" xfId="0" applyNumberFormat="1" applyFont="1" applyFill="1" applyBorder="1" applyAlignment="1">
      <alignment horizontal="center" vertical="center"/>
    </xf>
    <xf numFmtId="4" fontId="57" fillId="0" borderId="13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/>
    </xf>
    <xf numFmtId="4" fontId="55" fillId="0" borderId="26" xfId="0" applyNumberFormat="1" applyFont="1" applyFill="1" applyBorder="1" applyAlignment="1">
      <alignment horizontal="center"/>
    </xf>
    <xf numFmtId="4" fontId="55" fillId="0" borderId="31" xfId="0" applyNumberFormat="1" applyFont="1" applyFill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24" xfId="0" applyNumberFormat="1" applyFont="1" applyFill="1" applyBorder="1" applyAlignment="1">
      <alignment horizontal="center" vertical="center"/>
    </xf>
    <xf numFmtId="4" fontId="56" fillId="0" borderId="6" xfId="0" applyNumberFormat="1" applyFont="1" applyFill="1" applyBorder="1" applyAlignment="1">
      <alignment horizontal="center" vertical="center"/>
    </xf>
    <xf numFmtId="4" fontId="56" fillId="0" borderId="23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/>
    </xf>
    <xf numFmtId="4" fontId="50" fillId="0" borderId="4" xfId="0" applyNumberFormat="1" applyFont="1" applyFill="1" applyBorder="1" applyAlignment="1">
      <alignment horizontal="center" vertical="center"/>
    </xf>
    <xf numFmtId="4" fontId="50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/>
    </xf>
    <xf numFmtId="4" fontId="56" fillId="0" borderId="34" xfId="0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horizontal="center" vertical="center"/>
    </xf>
    <xf numFmtId="4" fontId="46" fillId="0" borderId="43" xfId="0" applyNumberFormat="1" applyFont="1" applyFill="1" applyBorder="1" applyAlignment="1">
      <alignment horizontal="center" vertical="center"/>
    </xf>
    <xf numFmtId="4" fontId="55" fillId="0" borderId="44" xfId="0" applyNumberFormat="1" applyFont="1" applyFill="1" applyBorder="1" applyAlignment="1">
      <alignment horizontal="center" vertical="center"/>
    </xf>
    <xf numFmtId="4" fontId="57" fillId="0" borderId="45" xfId="0" applyNumberFormat="1" applyFont="1" applyFill="1" applyBorder="1" applyAlignment="1">
      <alignment horizontal="center" vertical="center"/>
    </xf>
    <xf numFmtId="4" fontId="50" fillId="0" borderId="35" xfId="0" applyNumberFormat="1" applyFont="1" applyFill="1" applyBorder="1" applyAlignment="1">
      <alignment horizontal="center" vertical="center"/>
    </xf>
    <xf numFmtId="4" fontId="50" fillId="0" borderId="36" xfId="0" applyNumberFormat="1" applyFont="1" applyFill="1" applyBorder="1" applyAlignment="1">
      <alignment horizontal="center" vertical="center"/>
    </xf>
    <xf numFmtId="4" fontId="56" fillId="0" borderId="37" xfId="0" applyNumberFormat="1" applyFont="1" applyFill="1" applyBorder="1" applyAlignment="1">
      <alignment horizontal="center" vertical="center"/>
    </xf>
    <xf numFmtId="4" fontId="56" fillId="0" borderId="38" xfId="0" applyNumberFormat="1" applyFont="1" applyFill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 vertical="center"/>
    </xf>
    <xf numFmtId="4" fontId="55" fillId="0" borderId="26" xfId="0" applyNumberFormat="1" applyFont="1" applyFill="1" applyBorder="1" applyAlignment="1">
      <alignment horizontal="center" vertical="center"/>
    </xf>
    <xf numFmtId="4" fontId="55" fillId="0" borderId="31" xfId="0" applyNumberFormat="1" applyFont="1" applyFill="1" applyBorder="1" applyAlignment="1">
      <alignment horizontal="center" vertical="center"/>
    </xf>
    <xf numFmtId="4" fontId="46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5" fillId="0" borderId="34" xfId="0" applyNumberFormat="1" applyFont="1" applyFill="1" applyBorder="1" applyAlignment="1">
      <alignment horizontal="center" vertical="center"/>
    </xf>
    <xf numFmtId="4" fontId="44" fillId="0" borderId="42" xfId="0" applyNumberFormat="1" applyFont="1" applyFill="1" applyBorder="1" applyAlignment="1">
      <alignment horizontal="center" vertical="center"/>
    </xf>
    <xf numFmtId="4" fontId="55" fillId="0" borderId="45" xfId="0" applyNumberFormat="1" applyFont="1" applyFill="1" applyBorder="1" applyAlignment="1">
      <alignment horizontal="center" vertical="center"/>
    </xf>
    <xf numFmtId="4" fontId="44" fillId="0" borderId="7" xfId="0" applyNumberFormat="1" applyFont="1" applyFill="1" applyBorder="1" applyAlignment="1">
      <alignment horizontal="center" vertical="center"/>
    </xf>
    <xf numFmtId="4" fontId="46" fillId="0" borderId="24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 vertical="center"/>
    </xf>
    <xf numFmtId="4" fontId="55" fillId="0" borderId="23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 wrapText="1"/>
    </xf>
    <xf numFmtId="4" fontId="57" fillId="0" borderId="9" xfId="0" applyNumberFormat="1" applyFont="1" applyFill="1" applyBorder="1" applyAlignment="1">
      <alignment horizontal="center" vertical="center"/>
    </xf>
    <xf numFmtId="0" fontId="56" fillId="4" borderId="27" xfId="0" applyFont="1" applyFill="1" applyBorder="1" applyAlignment="1">
      <alignment horizontal="left" vertical="center" wrapText="1"/>
    </xf>
    <xf numFmtId="4" fontId="56" fillId="0" borderId="22" xfId="0" applyNumberFormat="1" applyFont="1" applyFill="1" applyBorder="1" applyAlignment="1">
      <alignment horizontal="center" vertical="center"/>
    </xf>
    <xf numFmtId="0" fontId="56" fillId="0" borderId="30" xfId="0" applyFont="1" applyFill="1" applyBorder="1" applyAlignment="1">
      <alignment horizontal="left" vertical="center"/>
    </xf>
    <xf numFmtId="0" fontId="55" fillId="0" borderId="27" xfId="0" applyFont="1" applyFill="1" applyBorder="1" applyAlignment="1">
      <alignment vertical="center"/>
    </xf>
    <xf numFmtId="4" fontId="50" fillId="0" borderId="8" xfId="0" applyNumberFormat="1" applyFont="1" applyFill="1" applyBorder="1" applyAlignment="1">
      <alignment horizontal="center" vertical="center"/>
    </xf>
    <xf numFmtId="4" fontId="50" fillId="0" borderId="55" xfId="0" applyNumberFormat="1" applyFont="1" applyFill="1" applyBorder="1" applyAlignment="1">
      <alignment horizontal="center" vertical="center"/>
    </xf>
    <xf numFmtId="4" fontId="56" fillId="0" borderId="27" xfId="0" applyNumberFormat="1" applyFont="1" applyFill="1" applyBorder="1" applyAlignment="1">
      <alignment horizontal="center" vertical="center"/>
    </xf>
    <xf numFmtId="4" fontId="56" fillId="0" borderId="28" xfId="0" applyNumberFormat="1" applyFont="1" applyFill="1" applyBorder="1" applyAlignment="1">
      <alignment horizontal="center" vertical="center"/>
    </xf>
    <xf numFmtId="4" fontId="55" fillId="0" borderId="14" xfId="0" applyNumberFormat="1" applyFont="1" applyFill="1" applyBorder="1" applyAlignment="1">
      <alignment horizontal="center" vertical="center"/>
    </xf>
    <xf numFmtId="0" fontId="55" fillId="0" borderId="3" xfId="0" applyFont="1" applyFill="1" applyBorder="1"/>
    <xf numFmtId="4" fontId="56" fillId="4" borderId="8" xfId="0" applyNumberFormat="1" applyFont="1" applyFill="1" applyBorder="1" applyAlignment="1">
      <alignment horizontal="center" vertical="center"/>
    </xf>
    <xf numFmtId="4" fontId="50" fillId="0" borderId="22" xfId="0" applyNumberFormat="1" applyFont="1" applyFill="1" applyBorder="1" applyAlignment="1">
      <alignment horizontal="center" vertical="center"/>
    </xf>
    <xf numFmtId="4" fontId="50" fillId="0" borderId="21" xfId="0" applyNumberFormat="1" applyFont="1" applyFill="1" applyBorder="1" applyAlignment="1">
      <alignment horizontal="center" vertical="center"/>
    </xf>
    <xf numFmtId="4" fontId="56" fillId="0" borderId="20" xfId="0" applyNumberFormat="1" applyFont="1" applyFill="1" applyBorder="1" applyAlignment="1">
      <alignment horizontal="center" vertical="center"/>
    </xf>
    <xf numFmtId="4" fontId="56" fillId="0" borderId="21" xfId="0" applyNumberFormat="1" applyFont="1" applyFill="1" applyBorder="1" applyAlignment="1">
      <alignment horizontal="center" vertical="center"/>
    </xf>
    <xf numFmtId="0" fontId="57" fillId="0" borderId="21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2" xfId="0" applyFont="1" applyFill="1" applyBorder="1" applyAlignment="1">
      <alignment horizontal="left"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53" xfId="0" applyFont="1" applyFill="1" applyBorder="1" applyAlignment="1">
      <alignment vertical="center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9" xfId="0" applyFont="1" applyFill="1" applyBorder="1" applyAlignment="1">
      <alignment horizontal="left" vertical="center"/>
    </xf>
    <xf numFmtId="0" fontId="47" fillId="4" borderId="6" xfId="0" applyFont="1" applyFill="1" applyBorder="1" applyAlignment="1">
      <alignment horizontal="left" vertical="center" wrapText="1"/>
    </xf>
    <xf numFmtId="0" fontId="56" fillId="0" borderId="56" xfId="0" applyFont="1" applyFill="1" applyBorder="1" applyAlignment="1">
      <alignment horizontal="center" vertical="center"/>
    </xf>
    <xf numFmtId="0" fontId="55" fillId="0" borderId="26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48" xfId="0" applyFont="1" applyFill="1" applyBorder="1" applyAlignment="1">
      <alignment horizontal="left" vertical="center" wrapText="1"/>
    </xf>
    <xf numFmtId="0" fontId="55" fillId="0" borderId="44" xfId="0" applyFont="1" applyFill="1" applyBorder="1" applyAlignment="1">
      <alignment vertical="center"/>
    </xf>
    <xf numFmtId="0" fontId="55" fillId="0" borderId="43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20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27" xfId="0" applyFont="1" applyFill="1" applyBorder="1" applyAlignment="1">
      <alignment vertical="center" wrapText="1"/>
    </xf>
    <xf numFmtId="0" fontId="56" fillId="0" borderId="27" xfId="0" applyFont="1" applyBorder="1" applyAlignment="1">
      <alignment vertical="center"/>
    </xf>
    <xf numFmtId="0" fontId="56" fillId="0" borderId="55" xfId="0" applyFont="1" applyBorder="1" applyAlignment="1">
      <alignment vertical="center"/>
    </xf>
    <xf numFmtId="0" fontId="56" fillId="0" borderId="37" xfId="0" applyFont="1" applyFill="1" applyBorder="1" applyAlignment="1">
      <alignment vertical="center" wrapText="1"/>
    </xf>
    <xf numFmtId="0" fontId="56" fillId="0" borderId="37" xfId="0" applyFont="1" applyBorder="1" applyAlignment="1">
      <alignment vertical="center" wrapText="1"/>
    </xf>
    <xf numFmtId="0" fontId="56" fillId="0" borderId="36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6" fillId="0" borderId="3" xfId="0" applyFont="1" applyFill="1" applyBorder="1" applyAlignment="1">
      <alignment vertical="center" wrapText="1"/>
    </xf>
    <xf numFmtId="0" fontId="56" fillId="0" borderId="3" xfId="0" applyFont="1" applyBorder="1" applyAlignment="1">
      <alignment vertical="center" wrapText="1"/>
    </xf>
    <xf numFmtId="0" fontId="56" fillId="0" borderId="9" xfId="0" applyFont="1" applyBorder="1" applyAlignment="1">
      <alignment vertical="center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7" fillId="0" borderId="19" xfId="0" applyFont="1" applyFill="1" applyBorder="1" applyAlignment="1">
      <alignment horizontal="left" vertical="center" wrapText="1"/>
    </xf>
    <xf numFmtId="0" fontId="57" fillId="0" borderId="20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53" xfId="0" applyFont="1" applyFill="1" applyBorder="1" applyAlignment="1">
      <alignment horizontal="left" vertical="center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6" fillId="4" borderId="49" xfId="0" applyFont="1" applyFill="1" applyBorder="1" applyAlignment="1">
      <alignment horizontal="left" vertical="center" wrapText="1"/>
    </xf>
    <xf numFmtId="0" fontId="56" fillId="4" borderId="6" xfId="0" applyFont="1" applyFill="1" applyBorder="1" applyAlignment="1">
      <alignment horizontal="center" vertical="center"/>
    </xf>
    <xf numFmtId="0" fontId="56" fillId="4" borderId="49" xfId="0" applyFont="1" applyFill="1" applyBorder="1" applyAlignment="1">
      <alignment horizontal="center" vertical="center"/>
    </xf>
    <xf numFmtId="0" fontId="56" fillId="0" borderId="48" xfId="0" applyFont="1" applyFill="1" applyBorder="1" applyAlignment="1">
      <alignment horizontal="center" vertical="center"/>
    </xf>
    <xf numFmtId="0" fontId="55" fillId="0" borderId="44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6" fillId="0" borderId="41" xfId="0" applyFont="1" applyFill="1" applyBorder="1" applyAlignment="1">
      <alignment horizontal="left" vertical="center" wrapText="1"/>
    </xf>
    <xf numFmtId="0" fontId="55" fillId="0" borderId="37" xfId="0" applyFont="1" applyFill="1" applyBorder="1" applyAlignment="1">
      <alignment vertical="center"/>
    </xf>
    <xf numFmtId="0" fontId="55" fillId="0" borderId="36" xfId="0" applyFont="1" applyFill="1" applyBorder="1" applyAlignment="1">
      <alignment vertical="center"/>
    </xf>
    <xf numFmtId="0" fontId="57" fillId="0" borderId="46" xfId="0" applyFont="1" applyFill="1" applyBorder="1" applyAlignment="1">
      <alignment horizontal="left" vertical="center" wrapText="1"/>
    </xf>
    <xf numFmtId="0" fontId="55" fillId="0" borderId="47" xfId="0" applyFont="1" applyFill="1" applyBorder="1" applyAlignment="1">
      <alignment vertical="center"/>
    </xf>
    <xf numFmtId="0" fontId="55" fillId="0" borderId="54" xfId="0" applyFont="1" applyFill="1" applyBorder="1" applyAlignment="1">
      <alignment vertical="center"/>
    </xf>
    <xf numFmtId="0" fontId="55" fillId="0" borderId="2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57" fillId="0" borderId="9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4" fillId="3" borderId="50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wrapText="1"/>
    </xf>
    <xf numFmtId="0" fontId="46" fillId="3" borderId="52" xfId="0" applyFont="1" applyFill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7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left" vertical="center" indent="10"/>
    </xf>
    <xf numFmtId="0" fontId="56" fillId="0" borderId="2" xfId="0" applyFont="1" applyFill="1" applyBorder="1" applyAlignment="1">
      <alignment horizontal="right" vertical="center" wrapText="1"/>
    </xf>
    <xf numFmtId="0" fontId="56" fillId="0" borderId="3" xfId="0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horizontal="center" vertical="center" wrapText="1"/>
    </xf>
    <xf numFmtId="4" fontId="57" fillId="0" borderId="4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5"/>
  <sheetViews>
    <sheetView tabSelected="1" view="pageBreakPreview" topLeftCell="C58" zoomScale="73" zoomScaleNormal="50" zoomScaleSheetLayoutView="73" workbookViewId="0">
      <selection activeCell="Z13" sqref="Z13:AD13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79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20" t="s">
        <v>64</v>
      </c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5"/>
      <c r="B2" s="56"/>
      <c r="C2" s="237" t="s">
        <v>14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9"/>
      <c r="AE2" s="37"/>
      <c r="AF2" s="73" t="s">
        <v>22</v>
      </c>
      <c r="AG2" s="42" t="s">
        <v>62</v>
      </c>
      <c r="AH2" s="43" t="s">
        <v>16</v>
      </c>
      <c r="AI2" s="44" t="s">
        <v>17</v>
      </c>
      <c r="AJ2" s="45" t="s">
        <v>65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7"/>
      <c r="B3" s="58"/>
      <c r="C3" s="234" t="s">
        <v>44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6"/>
      <c r="AE3" s="41"/>
      <c r="AF3" s="66">
        <f>AF5+AF6+AF15+AF16+AF17+AF18+AF19+AF20+AF24+AF30+AF38+AF39+AF40+AF41+AF42</f>
        <v>663646000</v>
      </c>
      <c r="AG3" s="66">
        <f t="shared" ref="AG3:AJ3" si="0">AG5+AG6+AG15+AG16+AG17+AG18+AG19+AG20+AG24+AG30+AG38+AG39+AG40+AG41</f>
        <v>404517503.45000005</v>
      </c>
      <c r="AH3" s="66">
        <f t="shared" si="0"/>
        <v>357820574.52000004</v>
      </c>
      <c r="AI3" s="66">
        <f t="shared" si="0"/>
        <v>0</v>
      </c>
      <c r="AJ3" s="66">
        <f t="shared" si="0"/>
        <v>46696928.93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9"/>
      <c r="B4" s="60"/>
      <c r="C4" s="208" t="s">
        <v>0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10"/>
      <c r="AE4" s="38"/>
      <c r="AF4" s="74"/>
      <c r="AG4" s="145"/>
      <c r="AH4" s="146"/>
      <c r="AI4" s="147"/>
      <c r="AJ4" s="148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9"/>
      <c r="B5" s="60"/>
      <c r="C5" s="213" t="s">
        <v>23</v>
      </c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54"/>
      <c r="AF5" s="65">
        <v>12751000</v>
      </c>
      <c r="AG5" s="65">
        <v>9402841.8000000007</v>
      </c>
      <c r="AH5" s="149">
        <v>9402841.8000000007</v>
      </c>
      <c r="AI5" s="150"/>
      <c r="AJ5" s="151">
        <f>AG5-AH5</f>
        <v>0</v>
      </c>
      <c r="AK5" s="25"/>
      <c r="AL5" s="25"/>
      <c r="AM5" s="25"/>
      <c r="AN5" s="25"/>
      <c r="AO5" s="2"/>
    </row>
    <row r="6" spans="1:45" s="24" customFormat="1" ht="151.5" customHeight="1" thickBot="1" x14ac:dyDescent="0.3">
      <c r="A6" s="59"/>
      <c r="B6" s="60"/>
      <c r="C6" s="213" t="s">
        <v>24</v>
      </c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54"/>
      <c r="AF6" s="65">
        <f>AF8+AF12+AF13+AF14</f>
        <v>313498000</v>
      </c>
      <c r="AG6" s="65">
        <f t="shared" ref="AG6:AH6" si="1">AG8+AG12+AG13+AG14</f>
        <v>205121750</v>
      </c>
      <c r="AH6" s="65">
        <f t="shared" si="1"/>
        <v>184310514.41</v>
      </c>
      <c r="AI6" s="65">
        <f t="shared" ref="AI6" si="2">AI8+AI12+AI13+AI14</f>
        <v>0</v>
      </c>
      <c r="AJ6" s="65">
        <f>AG6-AH6</f>
        <v>20811235.590000004</v>
      </c>
      <c r="AK6" s="25"/>
      <c r="AL6" s="25"/>
      <c r="AM6" s="25"/>
      <c r="AN6" s="25"/>
      <c r="AO6" s="25"/>
    </row>
    <row r="7" spans="1:45" s="24" customFormat="1" ht="18.600000000000001" customHeight="1" x14ac:dyDescent="0.3">
      <c r="A7" s="59"/>
      <c r="B7" s="60"/>
      <c r="C7" s="206" t="s">
        <v>1</v>
      </c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53"/>
      <c r="AF7" s="75"/>
      <c r="AG7" s="75"/>
      <c r="AH7" s="152"/>
      <c r="AI7" s="153"/>
      <c r="AJ7" s="154"/>
      <c r="AK7" s="25"/>
      <c r="AL7" s="25"/>
      <c r="AM7" s="25"/>
      <c r="AN7" s="25"/>
      <c r="AO7" s="25"/>
    </row>
    <row r="8" spans="1:45" s="115" customFormat="1" ht="28.15" customHeight="1" x14ac:dyDescent="0.25">
      <c r="A8" s="108"/>
      <c r="B8" s="109"/>
      <c r="C8" s="110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215" t="s">
        <v>11</v>
      </c>
      <c r="AA8" s="215"/>
      <c r="AB8" s="215"/>
      <c r="AC8" s="215"/>
      <c r="AD8" s="215"/>
      <c r="AE8" s="112"/>
      <c r="AF8" s="113">
        <f>AF10+AF11</f>
        <v>299092000</v>
      </c>
      <c r="AG8" s="155">
        <f>AG10+AG11</f>
        <v>192244000</v>
      </c>
      <c r="AH8" s="155">
        <f t="shared" ref="AH8:AJ8" si="3">AH10+AH11</f>
        <v>171742341.57999998</v>
      </c>
      <c r="AI8" s="155">
        <f t="shared" si="3"/>
        <v>0</v>
      </c>
      <c r="AJ8" s="155">
        <f t="shared" si="3"/>
        <v>20501658.420000009</v>
      </c>
      <c r="AK8" s="114"/>
      <c r="AL8" s="114"/>
      <c r="AM8" s="114"/>
      <c r="AN8" s="114"/>
      <c r="AO8" s="114"/>
    </row>
    <row r="9" spans="1:45" s="115" customFormat="1" ht="13.9" customHeight="1" x14ac:dyDescent="0.25">
      <c r="A9" s="108"/>
      <c r="B9" s="109"/>
      <c r="C9" s="116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8"/>
      <c r="AA9" s="240" t="s">
        <v>0</v>
      </c>
      <c r="AB9" s="241"/>
      <c r="AC9" s="241"/>
      <c r="AD9" s="241"/>
      <c r="AE9" s="112"/>
      <c r="AF9" s="113"/>
      <c r="AG9" s="155"/>
      <c r="AH9" s="156"/>
      <c r="AI9" s="157"/>
      <c r="AJ9" s="158"/>
      <c r="AK9" s="114"/>
      <c r="AL9" s="114"/>
      <c r="AM9" s="114"/>
      <c r="AN9" s="114"/>
      <c r="AO9" s="114"/>
    </row>
    <row r="10" spans="1:45" s="115" customFormat="1" ht="31.15" customHeight="1" x14ac:dyDescent="0.25">
      <c r="A10" s="108"/>
      <c r="B10" s="109"/>
      <c r="C10" s="119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20"/>
      <c r="AA10" s="215" t="s">
        <v>10</v>
      </c>
      <c r="AB10" s="224"/>
      <c r="AC10" s="224"/>
      <c r="AD10" s="224"/>
      <c r="AE10" s="112"/>
      <c r="AF10" s="113">
        <v>228791000</v>
      </c>
      <c r="AG10" s="155">
        <v>147211000</v>
      </c>
      <c r="AH10" s="156">
        <v>135065648.47999999</v>
      </c>
      <c r="AI10" s="157"/>
      <c r="AJ10" s="158">
        <f t="shared" ref="AJ10:AJ17" si="4">AG10-AH10</f>
        <v>12145351.520000011</v>
      </c>
      <c r="AK10" s="114"/>
      <c r="AL10" s="114"/>
      <c r="AM10" s="114"/>
      <c r="AN10" s="114"/>
      <c r="AO10" s="114"/>
    </row>
    <row r="11" spans="1:45" s="115" customFormat="1" ht="34.5" customHeight="1" x14ac:dyDescent="0.25">
      <c r="A11" s="108"/>
      <c r="B11" s="109"/>
      <c r="C11" s="110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20"/>
      <c r="AA11" s="215" t="s">
        <v>5</v>
      </c>
      <c r="AB11" s="224"/>
      <c r="AC11" s="224"/>
      <c r="AD11" s="224"/>
      <c r="AE11" s="112"/>
      <c r="AF11" s="113">
        <v>70301000</v>
      </c>
      <c r="AG11" s="155">
        <v>45033000</v>
      </c>
      <c r="AH11" s="156">
        <v>36676693.100000001</v>
      </c>
      <c r="AI11" s="157"/>
      <c r="AJ11" s="158">
        <f t="shared" si="4"/>
        <v>8356306.8999999985</v>
      </c>
      <c r="AK11" s="114"/>
      <c r="AL11" s="114"/>
      <c r="AM11" s="114"/>
      <c r="AN11" s="114"/>
      <c r="AO11" s="114"/>
    </row>
    <row r="12" spans="1:45" s="115" customFormat="1" ht="23.45" customHeight="1" x14ac:dyDescent="0.25">
      <c r="A12" s="108"/>
      <c r="B12" s="109"/>
      <c r="C12" s="116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228" t="s">
        <v>7</v>
      </c>
      <c r="AA12" s="229"/>
      <c r="AB12" s="229"/>
      <c r="AC12" s="229"/>
      <c r="AD12" s="229"/>
      <c r="AE12" s="112"/>
      <c r="AF12" s="113">
        <v>11014000</v>
      </c>
      <c r="AG12" s="155">
        <v>10721000</v>
      </c>
      <c r="AH12" s="156">
        <v>10721000</v>
      </c>
      <c r="AI12" s="157"/>
      <c r="AJ12" s="158">
        <f t="shared" si="4"/>
        <v>0</v>
      </c>
      <c r="AK12" s="114"/>
      <c r="AL12" s="114"/>
      <c r="AM12" s="114"/>
      <c r="AN12" s="114"/>
      <c r="AO12" s="114"/>
    </row>
    <row r="13" spans="1:45" s="115" customFormat="1" ht="66.599999999999994" customHeight="1" x14ac:dyDescent="0.3">
      <c r="A13" s="108"/>
      <c r="B13" s="109"/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215" t="s">
        <v>12</v>
      </c>
      <c r="AA13" s="216"/>
      <c r="AB13" s="216"/>
      <c r="AC13" s="216"/>
      <c r="AD13" s="216"/>
      <c r="AE13" s="112"/>
      <c r="AF13" s="113">
        <v>70000</v>
      </c>
      <c r="AG13" s="155">
        <v>3750</v>
      </c>
      <c r="AH13" s="156">
        <v>3750</v>
      </c>
      <c r="AI13" s="159"/>
      <c r="AJ13" s="158">
        <f t="shared" si="4"/>
        <v>0</v>
      </c>
      <c r="AK13" s="114"/>
      <c r="AL13" s="114"/>
      <c r="AM13" s="114"/>
      <c r="AN13" s="114"/>
      <c r="AO13" s="114"/>
    </row>
    <row r="14" spans="1:45" s="115" customFormat="1" ht="24.75" customHeight="1" thickBot="1" x14ac:dyDescent="0.35">
      <c r="A14" s="108"/>
      <c r="B14" s="109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245" t="s">
        <v>25</v>
      </c>
      <c r="AA14" s="245"/>
      <c r="AB14" s="245"/>
      <c r="AC14" s="245"/>
      <c r="AD14" s="121"/>
      <c r="AE14" s="122"/>
      <c r="AF14" s="123">
        <v>3322000</v>
      </c>
      <c r="AG14" s="160">
        <v>2153000</v>
      </c>
      <c r="AH14" s="161">
        <v>1843422.83</v>
      </c>
      <c r="AI14" s="162"/>
      <c r="AJ14" s="163">
        <f t="shared" si="4"/>
        <v>309577.16999999993</v>
      </c>
      <c r="AK14" s="114"/>
      <c r="AL14" s="114"/>
      <c r="AM14" s="114"/>
      <c r="AN14" s="114"/>
      <c r="AO14" s="114"/>
    </row>
    <row r="15" spans="1:45" s="24" customFormat="1" ht="64.5" customHeight="1" thickBot="1" x14ac:dyDescent="0.3">
      <c r="A15" s="59"/>
      <c r="B15" s="60"/>
      <c r="C15" s="213" t="s">
        <v>26</v>
      </c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54"/>
      <c r="AF15" s="65">
        <v>2667000</v>
      </c>
      <c r="AG15" s="65">
        <v>2000250</v>
      </c>
      <c r="AH15" s="149">
        <v>1408511.34</v>
      </c>
      <c r="AI15" s="150"/>
      <c r="AJ15" s="151">
        <f t="shared" si="4"/>
        <v>591738.65999999992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9"/>
      <c r="B16" s="25"/>
      <c r="C16" s="204" t="s">
        <v>27</v>
      </c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2"/>
      <c r="AE16" s="95"/>
      <c r="AF16" s="67">
        <v>2091000</v>
      </c>
      <c r="AG16" s="65">
        <v>1218000</v>
      </c>
      <c r="AH16" s="149">
        <v>989850.05</v>
      </c>
      <c r="AI16" s="150"/>
      <c r="AJ16" s="151">
        <f t="shared" si="4"/>
        <v>228149.94999999995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9"/>
      <c r="B17" s="25"/>
      <c r="C17" s="204" t="s">
        <v>28</v>
      </c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2"/>
      <c r="AE17" s="96"/>
      <c r="AF17" s="67">
        <v>1284000</v>
      </c>
      <c r="AG17" s="65">
        <v>673300</v>
      </c>
      <c r="AH17" s="149">
        <v>536834.57999999996</v>
      </c>
      <c r="AI17" s="150"/>
      <c r="AJ17" s="151">
        <f t="shared" si="4"/>
        <v>136465.42000000004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9"/>
      <c r="B18" s="25"/>
      <c r="C18" s="204" t="s">
        <v>29</v>
      </c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/>
      <c r="AD18" s="212"/>
      <c r="AE18" s="96"/>
      <c r="AF18" s="67">
        <v>70000</v>
      </c>
      <c r="AG18" s="65">
        <v>18044.759999999998</v>
      </c>
      <c r="AH18" s="149">
        <v>18044.759999999998</v>
      </c>
      <c r="AI18" s="150"/>
      <c r="AJ18" s="151">
        <f>AG18-AH18</f>
        <v>0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9"/>
      <c r="B19" s="25"/>
      <c r="C19" s="204" t="s">
        <v>30</v>
      </c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2"/>
      <c r="AE19" s="96"/>
      <c r="AF19" s="67">
        <v>21806000</v>
      </c>
      <c r="AG19" s="65">
        <v>10903000</v>
      </c>
      <c r="AH19" s="149">
        <v>9936082.6300000008</v>
      </c>
      <c r="AI19" s="150"/>
      <c r="AJ19" s="151">
        <f>AG19-AH19</f>
        <v>966917.36999999918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9"/>
      <c r="B20" s="25"/>
      <c r="C20" s="231" t="s">
        <v>31</v>
      </c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3"/>
      <c r="AE20" s="96"/>
      <c r="AF20" s="76">
        <f>AF22+AF23</f>
        <v>27542000</v>
      </c>
      <c r="AG20" s="65">
        <f t="shared" ref="AG20:AH20" si="5">AG22+AG23</f>
        <v>13493919.49</v>
      </c>
      <c r="AH20" s="65">
        <f t="shared" si="5"/>
        <v>13354399</v>
      </c>
      <c r="AI20" s="150"/>
      <c r="AJ20" s="151">
        <f t="shared" ref="AJ20:AJ23" si="6">AG20-AH20</f>
        <v>139520.49000000022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9"/>
      <c r="B21" s="25"/>
      <c r="C21" s="242" t="s">
        <v>1</v>
      </c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  <c r="AB21" s="243"/>
      <c r="AC21" s="243"/>
      <c r="AD21" s="244"/>
      <c r="AE21" s="96"/>
      <c r="AF21" s="105"/>
      <c r="AG21" s="164"/>
      <c r="AH21" s="165"/>
      <c r="AI21" s="166"/>
      <c r="AJ21" s="167"/>
      <c r="AK21" s="25"/>
      <c r="AL21" s="25"/>
      <c r="AM21" s="25"/>
      <c r="AN21" s="25"/>
      <c r="AO21" s="25"/>
    </row>
    <row r="22" spans="1:41" s="24" customFormat="1" ht="24.6" customHeight="1" x14ac:dyDescent="0.3">
      <c r="A22" s="59"/>
      <c r="B22" s="25"/>
      <c r="C22" s="97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46" t="s">
        <v>4</v>
      </c>
      <c r="AA22" s="247"/>
      <c r="AB22" s="247"/>
      <c r="AC22" s="247"/>
      <c r="AD22" s="248"/>
      <c r="AE22" s="96"/>
      <c r="AF22" s="77">
        <v>25729000</v>
      </c>
      <c r="AG22" s="155">
        <v>12297082.01</v>
      </c>
      <c r="AH22" s="156">
        <v>12284463.34</v>
      </c>
      <c r="AI22" s="157"/>
      <c r="AJ22" s="158">
        <f t="shared" si="6"/>
        <v>12618.669999999925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9"/>
      <c r="B23" s="25"/>
      <c r="C23" s="189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249" t="s">
        <v>38</v>
      </c>
      <c r="AA23" s="250"/>
      <c r="AB23" s="250"/>
      <c r="AC23" s="250"/>
      <c r="AD23" s="251"/>
      <c r="AE23" s="96"/>
      <c r="AF23" s="78">
        <v>1813000</v>
      </c>
      <c r="AG23" s="191">
        <v>1196837.48</v>
      </c>
      <c r="AH23" s="192">
        <v>1069935.6599999999</v>
      </c>
      <c r="AI23" s="193"/>
      <c r="AJ23" s="194">
        <f t="shared" si="6"/>
        <v>126901.82000000007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9"/>
      <c r="B24" s="25"/>
      <c r="C24" s="204" t="s">
        <v>32</v>
      </c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2"/>
      <c r="AE24" s="196"/>
      <c r="AF24" s="67">
        <f>AF26+AF27+AF28</f>
        <v>17854000</v>
      </c>
      <c r="AG24" s="65">
        <f>AG26+AG27+AG28</f>
        <v>9899238.4000000004</v>
      </c>
      <c r="AH24" s="65">
        <f>AH26+AH27+AH28</f>
        <v>9295923.2100000009</v>
      </c>
      <c r="AI24" s="150"/>
      <c r="AJ24" s="151">
        <f>AG24-AH24</f>
        <v>603315.18999999948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9"/>
      <c r="B25" s="25"/>
      <c r="C25" s="225" t="s">
        <v>1</v>
      </c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7"/>
      <c r="AE25" s="96"/>
      <c r="AF25" s="195"/>
      <c r="AG25" s="172"/>
      <c r="AH25" s="173"/>
      <c r="AI25" s="174"/>
      <c r="AJ25" s="175"/>
      <c r="AK25" s="25"/>
      <c r="AL25" s="25"/>
      <c r="AM25" s="25"/>
      <c r="AN25" s="25"/>
      <c r="AO25" s="25"/>
    </row>
    <row r="26" spans="1:41" s="24" customFormat="1" ht="54" customHeight="1" x14ac:dyDescent="0.3">
      <c r="A26" s="59"/>
      <c r="B26" s="25"/>
      <c r="C26" s="100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269" t="s">
        <v>8</v>
      </c>
      <c r="AA26" s="270"/>
      <c r="AB26" s="270"/>
      <c r="AC26" s="270"/>
      <c r="AD26" s="271"/>
      <c r="AE26" s="96"/>
      <c r="AF26" s="77">
        <v>16971000</v>
      </c>
      <c r="AG26" s="155">
        <v>9412500</v>
      </c>
      <c r="AH26" s="156">
        <v>8885272</v>
      </c>
      <c r="AI26" s="157"/>
      <c r="AJ26" s="158">
        <f t="shared" ref="AJ26:AJ29" si="7">AG26-AH26</f>
        <v>527228</v>
      </c>
      <c r="AK26" s="25"/>
      <c r="AL26" s="25"/>
      <c r="AM26" s="25"/>
      <c r="AN26" s="25"/>
      <c r="AO26" s="25"/>
    </row>
    <row r="27" spans="1:41" s="24" customFormat="1" ht="72.75" customHeight="1" thickBot="1" x14ac:dyDescent="0.35">
      <c r="A27" s="59"/>
      <c r="B27" s="25"/>
      <c r="C27" s="101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252" t="s">
        <v>33</v>
      </c>
      <c r="AA27" s="253"/>
      <c r="AB27" s="253"/>
      <c r="AC27" s="253"/>
      <c r="AD27" s="254"/>
      <c r="AE27" s="96"/>
      <c r="AF27" s="78">
        <v>713000</v>
      </c>
      <c r="AG27" s="155">
        <v>437230</v>
      </c>
      <c r="AH27" s="156">
        <v>366271.49</v>
      </c>
      <c r="AI27" s="157"/>
      <c r="AJ27" s="158">
        <f t="shared" si="7"/>
        <v>70958.510000000009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9"/>
      <c r="B28" s="25"/>
      <c r="C28" s="101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266" t="s">
        <v>9</v>
      </c>
      <c r="AA28" s="267"/>
      <c r="AB28" s="267"/>
      <c r="AC28" s="267"/>
      <c r="AD28" s="268"/>
      <c r="AE28" s="102"/>
      <c r="AF28" s="106">
        <v>170000</v>
      </c>
      <c r="AG28" s="168">
        <v>49508.4</v>
      </c>
      <c r="AH28" s="169">
        <v>44379.72</v>
      </c>
      <c r="AI28" s="170"/>
      <c r="AJ28" s="171">
        <f t="shared" si="7"/>
        <v>5128.68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1"/>
      <c r="B29" s="1"/>
      <c r="C29" s="288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90"/>
      <c r="AE29" s="96"/>
      <c r="AF29" s="107"/>
      <c r="AG29" s="74"/>
      <c r="AH29" s="176"/>
      <c r="AI29" s="177"/>
      <c r="AJ29" s="178">
        <f t="shared" si="7"/>
        <v>0</v>
      </c>
      <c r="AK29" s="40"/>
    </row>
    <row r="30" spans="1:41" s="24" customFormat="1" ht="114" customHeight="1" thickBot="1" x14ac:dyDescent="0.35">
      <c r="A30" s="59"/>
      <c r="B30" s="25"/>
      <c r="C30" s="291" t="s">
        <v>34</v>
      </c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292"/>
      <c r="P30" s="292"/>
      <c r="Q30" s="292"/>
      <c r="R30" s="292"/>
      <c r="S30" s="292"/>
      <c r="T30" s="292"/>
      <c r="U30" s="292"/>
      <c r="V30" s="292"/>
      <c r="W30" s="292"/>
      <c r="X30" s="292"/>
      <c r="Y30" s="292"/>
      <c r="Z30" s="292"/>
      <c r="AA30" s="292"/>
      <c r="AB30" s="292"/>
      <c r="AC30" s="292"/>
      <c r="AD30" s="293"/>
      <c r="AE30" s="96"/>
      <c r="AF30" s="342">
        <f>AF32+AF37</f>
        <v>248445000</v>
      </c>
      <c r="AG30" s="342">
        <f t="shared" ref="AG30:AH30" si="8">AG32+AG37</f>
        <v>142457000</v>
      </c>
      <c r="AH30" s="342">
        <f t="shared" si="8"/>
        <v>123782201.67</v>
      </c>
      <c r="AI30" s="342">
        <f t="shared" ref="AI30" si="9">AI32+AI37</f>
        <v>0</v>
      </c>
      <c r="AJ30" s="342">
        <f>AG30-AH30</f>
        <v>18674798.329999998</v>
      </c>
      <c r="AK30" s="36"/>
      <c r="AL30" s="25"/>
      <c r="AM30" s="25"/>
      <c r="AN30" s="25"/>
      <c r="AO30" s="25"/>
    </row>
    <row r="31" spans="1:41" s="24" customFormat="1" ht="16.899999999999999" customHeight="1" x14ac:dyDescent="0.3">
      <c r="A31" s="59"/>
      <c r="B31" s="25"/>
      <c r="C31" s="285" t="s">
        <v>1</v>
      </c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7"/>
      <c r="AE31" s="103"/>
      <c r="AF31" s="76"/>
      <c r="AG31" s="179"/>
      <c r="AH31" s="165"/>
      <c r="AI31" s="166"/>
      <c r="AJ31" s="180"/>
      <c r="AK31" s="25"/>
      <c r="AL31" s="25"/>
      <c r="AM31" s="25"/>
      <c r="AN31" s="25"/>
      <c r="AO31" s="25"/>
    </row>
    <row r="32" spans="1:41" s="24" customFormat="1" ht="28.9" customHeight="1" x14ac:dyDescent="0.3">
      <c r="A32" s="59"/>
      <c r="B32" s="25"/>
      <c r="C32" s="124"/>
      <c r="D32" s="125" t="s">
        <v>2</v>
      </c>
      <c r="E32" s="125" t="s">
        <v>2</v>
      </c>
      <c r="F32" s="125" t="s">
        <v>2</v>
      </c>
      <c r="G32" s="125" t="s">
        <v>2</v>
      </c>
      <c r="H32" s="125" t="s">
        <v>2</v>
      </c>
      <c r="I32" s="125" t="s">
        <v>2</v>
      </c>
      <c r="J32" s="125" t="s">
        <v>2</v>
      </c>
      <c r="K32" s="125" t="s">
        <v>2</v>
      </c>
      <c r="L32" s="125" t="s">
        <v>2</v>
      </c>
      <c r="M32" s="125" t="s">
        <v>2</v>
      </c>
      <c r="N32" s="125" t="s">
        <v>2</v>
      </c>
      <c r="O32" s="125" t="s">
        <v>2</v>
      </c>
      <c r="P32" s="125" t="s">
        <v>2</v>
      </c>
      <c r="Q32" s="125" t="s">
        <v>2</v>
      </c>
      <c r="R32" s="125" t="s">
        <v>2</v>
      </c>
      <c r="S32" s="125" t="s">
        <v>2</v>
      </c>
      <c r="T32" s="125" t="s">
        <v>2</v>
      </c>
      <c r="U32" s="125" t="s">
        <v>2</v>
      </c>
      <c r="V32" s="125" t="s">
        <v>2</v>
      </c>
      <c r="W32" s="125" t="s">
        <v>2</v>
      </c>
      <c r="X32" s="125" t="s">
        <v>2</v>
      </c>
      <c r="Y32" s="125" t="s">
        <v>2</v>
      </c>
      <c r="Z32" s="217" t="s">
        <v>13</v>
      </c>
      <c r="AA32" s="218"/>
      <c r="AB32" s="218"/>
      <c r="AC32" s="218"/>
      <c r="AD32" s="219"/>
      <c r="AE32" s="126"/>
      <c r="AF32" s="127">
        <f>AF34+AF35+AF36</f>
        <v>243911000</v>
      </c>
      <c r="AG32" s="77">
        <f t="shared" ref="AG32:AJ32" si="10">AG34+AG35+AG36</f>
        <v>138302000</v>
      </c>
      <c r="AH32" s="77">
        <f t="shared" si="10"/>
        <v>119627201.67</v>
      </c>
      <c r="AI32" s="77">
        <f t="shared" si="10"/>
        <v>0</v>
      </c>
      <c r="AJ32" s="77">
        <f t="shared" si="10"/>
        <v>18674798.330000002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9"/>
      <c r="B33" s="25"/>
      <c r="C33" s="124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283" t="s">
        <v>0</v>
      </c>
      <c r="AB33" s="283"/>
      <c r="AC33" s="283"/>
      <c r="AD33" s="284"/>
      <c r="AE33" s="126"/>
      <c r="AF33" s="127"/>
      <c r="AG33" s="181"/>
      <c r="AH33" s="182"/>
      <c r="AI33" s="183"/>
      <c r="AJ33" s="184"/>
      <c r="AK33" s="25"/>
      <c r="AL33" s="25"/>
      <c r="AM33" s="25"/>
      <c r="AN33" s="25"/>
      <c r="AO33" s="25"/>
    </row>
    <row r="34" spans="1:41" s="24" customFormat="1" ht="28.9" customHeight="1" x14ac:dyDescent="0.3">
      <c r="A34" s="59"/>
      <c r="B34" s="25"/>
      <c r="C34" s="124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281" t="s">
        <v>10</v>
      </c>
      <c r="AB34" s="281"/>
      <c r="AC34" s="281"/>
      <c r="AD34" s="282"/>
      <c r="AE34" s="126"/>
      <c r="AF34" s="127">
        <v>184586000</v>
      </c>
      <c r="AG34" s="185">
        <v>105775000</v>
      </c>
      <c r="AH34" s="156">
        <v>93069873.689999998</v>
      </c>
      <c r="AI34" s="157"/>
      <c r="AJ34" s="158">
        <f t="shared" ref="AJ34:AJ38" si="11">AG34-AH34</f>
        <v>12705126.310000002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9"/>
      <c r="B35" s="25"/>
      <c r="C35" s="124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277" t="s">
        <v>35</v>
      </c>
      <c r="AB35" s="277"/>
      <c r="AC35" s="277"/>
      <c r="AD35" s="278"/>
      <c r="AE35" s="126"/>
      <c r="AF35" s="127">
        <v>20724000</v>
      </c>
      <c r="AG35" s="155">
        <v>10055000</v>
      </c>
      <c r="AH35" s="156">
        <v>8722892.9499999993</v>
      </c>
      <c r="AI35" s="157"/>
      <c r="AJ35" s="158">
        <f t="shared" si="11"/>
        <v>1332107.0500000007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9"/>
      <c r="B36" s="25"/>
      <c r="C36" s="124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221" t="s">
        <v>15</v>
      </c>
      <c r="AB36" s="222"/>
      <c r="AC36" s="222"/>
      <c r="AD36" s="223"/>
      <c r="AE36" s="126"/>
      <c r="AF36" s="127">
        <v>38601000</v>
      </c>
      <c r="AG36" s="155">
        <v>22472000</v>
      </c>
      <c r="AH36" s="156">
        <v>17834435.030000001</v>
      </c>
      <c r="AI36" s="157"/>
      <c r="AJ36" s="158">
        <f t="shared" si="11"/>
        <v>4637564.9699999988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9"/>
      <c r="B37" s="25"/>
      <c r="C37" s="124"/>
      <c r="D37" s="187" t="s">
        <v>3</v>
      </c>
      <c r="E37" s="187" t="s">
        <v>3</v>
      </c>
      <c r="F37" s="187" t="s">
        <v>3</v>
      </c>
      <c r="G37" s="187" t="s">
        <v>3</v>
      </c>
      <c r="H37" s="187" t="s">
        <v>3</v>
      </c>
      <c r="I37" s="187" t="s">
        <v>3</v>
      </c>
      <c r="J37" s="187" t="s">
        <v>3</v>
      </c>
      <c r="K37" s="187" t="s">
        <v>3</v>
      </c>
      <c r="L37" s="187" t="s">
        <v>3</v>
      </c>
      <c r="M37" s="187" t="s">
        <v>3</v>
      </c>
      <c r="N37" s="187" t="s">
        <v>3</v>
      </c>
      <c r="O37" s="187" t="s">
        <v>3</v>
      </c>
      <c r="P37" s="187" t="s">
        <v>3</v>
      </c>
      <c r="Q37" s="187" t="s">
        <v>3</v>
      </c>
      <c r="R37" s="187" t="s">
        <v>3</v>
      </c>
      <c r="S37" s="187" t="s">
        <v>3</v>
      </c>
      <c r="T37" s="187" t="s">
        <v>3</v>
      </c>
      <c r="U37" s="187" t="s">
        <v>3</v>
      </c>
      <c r="V37" s="187" t="s">
        <v>3</v>
      </c>
      <c r="W37" s="187" t="s">
        <v>3</v>
      </c>
      <c r="X37" s="187" t="s">
        <v>3</v>
      </c>
      <c r="Y37" s="187" t="s">
        <v>3</v>
      </c>
      <c r="Z37" s="217" t="s">
        <v>6</v>
      </c>
      <c r="AA37" s="218"/>
      <c r="AB37" s="218"/>
      <c r="AC37" s="218"/>
      <c r="AD37" s="219"/>
      <c r="AE37" s="126"/>
      <c r="AF37" s="197">
        <v>4534000</v>
      </c>
      <c r="AG37" s="168">
        <v>4155000</v>
      </c>
      <c r="AH37" s="169">
        <v>4155000</v>
      </c>
      <c r="AI37" s="170"/>
      <c r="AJ37" s="171">
        <f t="shared" si="11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9"/>
      <c r="B38" s="25"/>
      <c r="C38" s="204" t="s">
        <v>36</v>
      </c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  <c r="Z38" s="275"/>
      <c r="AA38" s="275"/>
      <c r="AB38" s="275"/>
      <c r="AC38" s="275"/>
      <c r="AD38" s="276"/>
      <c r="AE38" s="132"/>
      <c r="AF38" s="67">
        <v>8611000</v>
      </c>
      <c r="AG38" s="65">
        <v>5021982</v>
      </c>
      <c r="AH38" s="149">
        <v>4264006.6900000004</v>
      </c>
      <c r="AI38" s="150"/>
      <c r="AJ38" s="151">
        <f t="shared" si="11"/>
        <v>757975.30999999959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9"/>
      <c r="B39" s="25"/>
      <c r="C39" s="272" t="s">
        <v>37</v>
      </c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4"/>
      <c r="AE39" s="71"/>
      <c r="AF39" s="131">
        <v>874000</v>
      </c>
      <c r="AG39" s="65">
        <v>0</v>
      </c>
      <c r="AH39" s="149">
        <v>0</v>
      </c>
      <c r="AI39" s="150"/>
      <c r="AJ39" s="151">
        <f t="shared" ref="AJ39:AJ48" si="12">AG39-AH39</f>
        <v>0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9"/>
      <c r="B40" s="25"/>
      <c r="C40" s="204" t="s">
        <v>40</v>
      </c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5"/>
      <c r="AD40" s="130"/>
      <c r="AE40" s="71"/>
      <c r="AF40" s="131">
        <v>1748000</v>
      </c>
      <c r="AG40" s="141">
        <v>876000</v>
      </c>
      <c r="AH40" s="142">
        <v>521364.38</v>
      </c>
      <c r="AI40" s="143"/>
      <c r="AJ40" s="144">
        <f t="shared" si="12"/>
        <v>354635.62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9"/>
      <c r="B41" s="25"/>
      <c r="C41" s="204" t="s">
        <v>41</v>
      </c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130"/>
      <c r="AE41" s="71"/>
      <c r="AF41" s="131">
        <v>3433000</v>
      </c>
      <c r="AG41" s="141">
        <v>3432177</v>
      </c>
      <c r="AH41" s="142">
        <v>0</v>
      </c>
      <c r="AI41" s="143"/>
      <c r="AJ41" s="144">
        <f t="shared" si="12"/>
        <v>3432177</v>
      </c>
      <c r="AK41" s="25"/>
      <c r="AL41" s="25"/>
      <c r="AM41" s="25"/>
      <c r="AN41" s="25"/>
      <c r="AO41" s="25"/>
    </row>
    <row r="42" spans="1:41" s="24" customFormat="1" ht="84" customHeight="1" thickBot="1" x14ac:dyDescent="0.35">
      <c r="A42" s="59"/>
      <c r="B42" s="25"/>
      <c r="C42" s="204" t="s">
        <v>48</v>
      </c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2"/>
      <c r="AE42" s="71"/>
      <c r="AF42" s="131">
        <v>972000</v>
      </c>
      <c r="AG42" s="141">
        <v>0</v>
      </c>
      <c r="AH42" s="142">
        <v>0</v>
      </c>
      <c r="AI42" s="143"/>
      <c r="AJ42" s="144">
        <f t="shared" si="12"/>
        <v>0</v>
      </c>
      <c r="AK42" s="25"/>
      <c r="AL42" s="25"/>
      <c r="AM42" s="25"/>
      <c r="AN42" s="25"/>
      <c r="AO42" s="25"/>
    </row>
    <row r="43" spans="1:41" s="24" customFormat="1" ht="64.5" customHeight="1" thickBot="1" x14ac:dyDescent="0.35">
      <c r="A43" s="59"/>
      <c r="B43" s="25"/>
      <c r="C43" s="279" t="s">
        <v>42</v>
      </c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280"/>
      <c r="R43" s="280"/>
      <c r="S43" s="280"/>
      <c r="T43" s="280"/>
      <c r="U43" s="280"/>
      <c r="V43" s="280"/>
      <c r="W43" s="280"/>
      <c r="X43" s="280"/>
      <c r="Y43" s="280"/>
      <c r="Z43" s="280"/>
      <c r="AA43" s="280"/>
      <c r="AB43" s="280"/>
      <c r="AC43" s="280"/>
      <c r="AD43" s="133"/>
      <c r="AE43" s="134"/>
      <c r="AF43" s="135">
        <f>AF44+AF45+AF46+AF47+AF48+AF52+AF53+AF54+AF55+AF56+AF57+AF58+AF59</f>
        <v>250478570</v>
      </c>
      <c r="AG43" s="135">
        <f t="shared" ref="AG43:AJ43" si="13">AG44+AG45+AG46+AG47+AG48+AG52+AG53+AG54+AG55+AG56+AG57+AG58+AG59</f>
        <v>12973793.850000001</v>
      </c>
      <c r="AH43" s="135">
        <f t="shared" si="13"/>
        <v>5714133.6299999999</v>
      </c>
      <c r="AI43" s="135">
        <f t="shared" si="13"/>
        <v>0</v>
      </c>
      <c r="AJ43" s="135">
        <f t="shared" si="13"/>
        <v>7259660.2200000016</v>
      </c>
      <c r="AK43" s="25"/>
      <c r="AL43" s="25"/>
      <c r="AM43" s="25"/>
      <c r="AN43" s="25"/>
      <c r="AO43" s="25"/>
    </row>
    <row r="44" spans="1:41" s="24" customFormat="1" ht="50.25" customHeight="1" thickBot="1" x14ac:dyDescent="0.35">
      <c r="A44" s="59"/>
      <c r="B44" s="25"/>
      <c r="C44" s="204" t="s">
        <v>43</v>
      </c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128"/>
      <c r="AE44" s="132"/>
      <c r="AF44" s="67">
        <v>2699000</v>
      </c>
      <c r="AG44" s="65">
        <v>2699000</v>
      </c>
      <c r="AH44" s="149">
        <v>2184254</v>
      </c>
      <c r="AI44" s="150"/>
      <c r="AJ44" s="186">
        <f t="shared" si="12"/>
        <v>514746</v>
      </c>
      <c r="AK44" s="25"/>
      <c r="AL44" s="25"/>
      <c r="AM44" s="25"/>
      <c r="AN44" s="25"/>
      <c r="AO44" s="25"/>
    </row>
    <row r="45" spans="1:41" s="24" customFormat="1" ht="80.25" customHeight="1" thickBot="1" x14ac:dyDescent="0.35">
      <c r="A45" s="59"/>
      <c r="B45" s="25"/>
      <c r="C45" s="204" t="s">
        <v>49</v>
      </c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128"/>
      <c r="AE45" s="132"/>
      <c r="AF45" s="67">
        <v>19744120</v>
      </c>
      <c r="AG45" s="65">
        <v>0</v>
      </c>
      <c r="AH45" s="149">
        <v>0</v>
      </c>
      <c r="AI45" s="150"/>
      <c r="AJ45" s="186">
        <f t="shared" si="12"/>
        <v>0</v>
      </c>
      <c r="AK45" s="25"/>
      <c r="AL45" s="25"/>
      <c r="AM45" s="25"/>
      <c r="AN45" s="25"/>
      <c r="AO45" s="25"/>
    </row>
    <row r="46" spans="1:41" s="24" customFormat="1" ht="128.25" customHeight="1" thickBot="1" x14ac:dyDescent="0.35">
      <c r="A46" s="59"/>
      <c r="B46" s="25"/>
      <c r="C46" s="204" t="s">
        <v>50</v>
      </c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130"/>
      <c r="AE46" s="71"/>
      <c r="AF46" s="131">
        <v>10274900</v>
      </c>
      <c r="AG46" s="141">
        <f>9588223.05+686570.8</f>
        <v>10274793.850000001</v>
      </c>
      <c r="AH46" s="142">
        <v>3529879.63</v>
      </c>
      <c r="AI46" s="143"/>
      <c r="AJ46" s="144">
        <f t="shared" si="12"/>
        <v>6744914.2200000016</v>
      </c>
      <c r="AK46" s="25"/>
      <c r="AL46" s="25"/>
      <c r="AM46" s="25"/>
      <c r="AN46" s="25"/>
      <c r="AO46" s="25"/>
    </row>
    <row r="47" spans="1:41" s="24" customFormat="1" ht="109.5" customHeight="1" thickBot="1" x14ac:dyDescent="0.35">
      <c r="A47" s="59"/>
      <c r="B47" s="25"/>
      <c r="C47" s="204" t="s">
        <v>51</v>
      </c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2"/>
      <c r="AE47" s="71"/>
      <c r="AF47" s="131">
        <v>215700</v>
      </c>
      <c r="AG47" s="141">
        <v>0</v>
      </c>
      <c r="AH47" s="142">
        <v>0</v>
      </c>
      <c r="AI47" s="143"/>
      <c r="AJ47" s="144">
        <f>AG47-AH47</f>
        <v>0</v>
      </c>
      <c r="AK47" s="25"/>
      <c r="AL47" s="25"/>
      <c r="AM47" s="25"/>
      <c r="AN47" s="25"/>
      <c r="AO47" s="25"/>
    </row>
    <row r="48" spans="1:41" s="24" customFormat="1" ht="84" customHeight="1" thickBot="1" x14ac:dyDescent="0.35">
      <c r="A48" s="59"/>
      <c r="B48" s="25"/>
      <c r="C48" s="204" t="s">
        <v>52</v>
      </c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130"/>
      <c r="AE48" s="71"/>
      <c r="AF48" s="131">
        <f>AF50+AF51</f>
        <v>26352000</v>
      </c>
      <c r="AG48" s="141">
        <v>0</v>
      </c>
      <c r="AH48" s="142">
        <v>0</v>
      </c>
      <c r="AI48" s="143"/>
      <c r="AJ48" s="144">
        <f t="shared" si="12"/>
        <v>0</v>
      </c>
      <c r="AK48" s="25"/>
      <c r="AL48" s="25"/>
      <c r="AM48" s="25"/>
      <c r="AN48" s="25"/>
      <c r="AO48" s="25"/>
    </row>
    <row r="49" spans="1:41" s="24" customFormat="1" ht="23.25" customHeight="1" thickBot="1" x14ac:dyDescent="0.35">
      <c r="A49" s="59"/>
      <c r="B49" s="25"/>
      <c r="C49" s="297" t="s">
        <v>47</v>
      </c>
      <c r="D49" s="298"/>
      <c r="E49" s="298"/>
      <c r="F49" s="298"/>
      <c r="G49" s="298"/>
      <c r="H49" s="298"/>
      <c r="I49" s="298"/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130"/>
      <c r="AE49" s="71"/>
      <c r="AF49" s="131"/>
      <c r="AG49" s="141"/>
      <c r="AH49" s="142"/>
      <c r="AI49" s="143"/>
      <c r="AJ49" s="144"/>
      <c r="AK49" s="25"/>
      <c r="AL49" s="25"/>
      <c r="AM49" s="25"/>
      <c r="AN49" s="25"/>
      <c r="AO49" s="25"/>
    </row>
    <row r="50" spans="1:41" s="24" customFormat="1" ht="33" customHeight="1" thickBot="1" x14ac:dyDescent="0.35">
      <c r="A50" s="59"/>
      <c r="B50" s="25"/>
      <c r="C50" s="339" t="s">
        <v>60</v>
      </c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130"/>
      <c r="AE50" s="71"/>
      <c r="AF50" s="188">
        <v>19363000</v>
      </c>
      <c r="AG50" s="198">
        <v>0</v>
      </c>
      <c r="AH50" s="199">
        <v>0</v>
      </c>
      <c r="AI50" s="200"/>
      <c r="AJ50" s="201">
        <f t="shared" ref="AJ50:AJ59" si="14">AG50-AH50</f>
        <v>0</v>
      </c>
      <c r="AK50" s="25"/>
      <c r="AL50" s="25"/>
      <c r="AM50" s="25"/>
      <c r="AN50" s="25"/>
      <c r="AO50" s="25"/>
    </row>
    <row r="51" spans="1:41" s="24" customFormat="1" ht="48.75" customHeight="1" thickBot="1" x14ac:dyDescent="0.35">
      <c r="A51" s="59"/>
      <c r="B51" s="25"/>
      <c r="C51" s="339" t="s">
        <v>61</v>
      </c>
      <c r="D51" s="340"/>
      <c r="E51" s="340"/>
      <c r="F51" s="340"/>
      <c r="G51" s="340"/>
      <c r="H51" s="340"/>
      <c r="I51" s="340"/>
      <c r="J51" s="340"/>
      <c r="K51" s="340"/>
      <c r="L51" s="340"/>
      <c r="M51" s="340"/>
      <c r="N51" s="340"/>
      <c r="O51" s="340"/>
      <c r="P51" s="340"/>
      <c r="Q51" s="340"/>
      <c r="R51" s="340"/>
      <c r="S51" s="340"/>
      <c r="T51" s="340"/>
      <c r="U51" s="340"/>
      <c r="V51" s="340"/>
      <c r="W51" s="340"/>
      <c r="X51" s="340"/>
      <c r="Y51" s="340"/>
      <c r="Z51" s="340"/>
      <c r="AA51" s="340"/>
      <c r="AB51" s="340"/>
      <c r="AC51" s="340"/>
      <c r="AD51" s="130"/>
      <c r="AE51" s="71"/>
      <c r="AF51" s="188">
        <v>6989000</v>
      </c>
      <c r="AG51" s="198">
        <v>0</v>
      </c>
      <c r="AH51" s="199">
        <v>0</v>
      </c>
      <c r="AI51" s="200"/>
      <c r="AJ51" s="201">
        <f t="shared" si="14"/>
        <v>0</v>
      </c>
      <c r="AK51" s="25"/>
      <c r="AL51" s="25"/>
      <c r="AM51" s="25"/>
      <c r="AN51" s="25"/>
      <c r="AO51" s="25"/>
    </row>
    <row r="52" spans="1:41" s="24" customFormat="1" ht="48.75" customHeight="1" thickBot="1" x14ac:dyDescent="0.35">
      <c r="A52" s="59"/>
      <c r="B52" s="25"/>
      <c r="C52" s="204" t="s">
        <v>54</v>
      </c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2"/>
      <c r="AE52" s="71"/>
      <c r="AF52" s="131">
        <v>14758000</v>
      </c>
      <c r="AG52" s="141">
        <v>0</v>
      </c>
      <c r="AH52" s="142">
        <v>0</v>
      </c>
      <c r="AI52" s="143"/>
      <c r="AJ52" s="144">
        <f t="shared" si="14"/>
        <v>0</v>
      </c>
      <c r="AK52" s="25"/>
      <c r="AL52" s="25"/>
      <c r="AM52" s="25"/>
      <c r="AN52" s="25"/>
      <c r="AO52" s="25"/>
    </row>
    <row r="53" spans="1:41" s="24" customFormat="1" ht="72.75" customHeight="1" thickBot="1" x14ac:dyDescent="0.35">
      <c r="A53" s="59"/>
      <c r="B53" s="25"/>
      <c r="C53" s="204" t="s">
        <v>53</v>
      </c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2"/>
      <c r="AE53" s="71"/>
      <c r="AF53" s="131">
        <v>140000000</v>
      </c>
      <c r="AG53" s="141">
        <v>0</v>
      </c>
      <c r="AH53" s="142">
        <v>0</v>
      </c>
      <c r="AI53" s="143"/>
      <c r="AJ53" s="144">
        <f t="shared" si="14"/>
        <v>0</v>
      </c>
      <c r="AK53" s="25"/>
      <c r="AL53" s="25"/>
      <c r="AM53" s="25"/>
      <c r="AN53" s="25"/>
      <c r="AO53" s="25"/>
    </row>
    <row r="54" spans="1:41" s="24" customFormat="1" ht="77.25" customHeight="1" thickBot="1" x14ac:dyDescent="0.35">
      <c r="A54" s="59"/>
      <c r="B54" s="25"/>
      <c r="C54" s="204" t="s">
        <v>55</v>
      </c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2"/>
      <c r="AE54" s="71"/>
      <c r="AF54" s="131">
        <v>291000</v>
      </c>
      <c r="AG54" s="141">
        <v>0</v>
      </c>
      <c r="AH54" s="142">
        <v>0</v>
      </c>
      <c r="AI54" s="143"/>
      <c r="AJ54" s="144">
        <f t="shared" si="14"/>
        <v>0</v>
      </c>
      <c r="AK54" s="25"/>
      <c r="AL54" s="25"/>
      <c r="AM54" s="25"/>
      <c r="AN54" s="25"/>
      <c r="AO54" s="25"/>
    </row>
    <row r="55" spans="1:41" s="24" customFormat="1" ht="90" customHeight="1" thickBot="1" x14ac:dyDescent="0.35">
      <c r="A55" s="59"/>
      <c r="B55" s="25"/>
      <c r="C55" s="204" t="s">
        <v>56</v>
      </c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2"/>
      <c r="AE55" s="71"/>
      <c r="AF55" s="131">
        <v>152400</v>
      </c>
      <c r="AG55" s="141">
        <v>0</v>
      </c>
      <c r="AH55" s="142">
        <v>0</v>
      </c>
      <c r="AI55" s="143"/>
      <c r="AJ55" s="144">
        <f t="shared" si="14"/>
        <v>0</v>
      </c>
      <c r="AK55" s="25"/>
      <c r="AL55" s="25"/>
      <c r="AM55" s="25"/>
      <c r="AN55" s="25"/>
      <c r="AO55" s="25"/>
    </row>
    <row r="56" spans="1:41" s="24" customFormat="1" ht="82.5" customHeight="1" thickBot="1" x14ac:dyDescent="0.35">
      <c r="A56" s="59"/>
      <c r="B56" s="25"/>
      <c r="C56" s="204" t="s">
        <v>57</v>
      </c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2"/>
      <c r="AE56" s="71"/>
      <c r="AF56" s="131">
        <v>3147000</v>
      </c>
      <c r="AG56" s="141">
        <v>0</v>
      </c>
      <c r="AH56" s="142">
        <v>0</v>
      </c>
      <c r="AI56" s="143"/>
      <c r="AJ56" s="144">
        <f t="shared" si="14"/>
        <v>0</v>
      </c>
      <c r="AK56" s="25"/>
      <c r="AL56" s="25"/>
      <c r="AM56" s="25"/>
      <c r="AN56" s="25"/>
      <c r="AO56" s="25"/>
    </row>
    <row r="57" spans="1:41" s="24" customFormat="1" ht="66" customHeight="1" thickBot="1" x14ac:dyDescent="0.35">
      <c r="A57" s="59"/>
      <c r="B57" s="25"/>
      <c r="C57" s="204" t="s">
        <v>58</v>
      </c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5"/>
      <c r="U57" s="205"/>
      <c r="V57" s="205"/>
      <c r="W57" s="205"/>
      <c r="X57" s="205"/>
      <c r="Y57" s="205"/>
      <c r="Z57" s="205"/>
      <c r="AA57" s="205"/>
      <c r="AB57" s="205"/>
      <c r="AC57" s="205"/>
      <c r="AD57" s="202"/>
      <c r="AE57" s="71"/>
      <c r="AF57" s="131">
        <v>4541000</v>
      </c>
      <c r="AG57" s="141">
        <v>0</v>
      </c>
      <c r="AH57" s="142">
        <v>0</v>
      </c>
      <c r="AI57" s="143"/>
      <c r="AJ57" s="144">
        <f t="shared" si="14"/>
        <v>0</v>
      </c>
      <c r="AK57" s="25"/>
      <c r="AL57" s="25"/>
      <c r="AM57" s="25"/>
      <c r="AN57" s="25"/>
      <c r="AO57" s="25"/>
    </row>
    <row r="58" spans="1:41" s="24" customFormat="1" ht="84" customHeight="1" thickBot="1" x14ac:dyDescent="0.35">
      <c r="A58" s="59"/>
      <c r="B58" s="25"/>
      <c r="C58" s="204" t="s">
        <v>59</v>
      </c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5"/>
      <c r="AD58" s="202"/>
      <c r="AE58" s="71"/>
      <c r="AF58" s="131">
        <v>998520</v>
      </c>
      <c r="AG58" s="141">
        <v>0</v>
      </c>
      <c r="AH58" s="142">
        <v>0</v>
      </c>
      <c r="AI58" s="143"/>
      <c r="AJ58" s="144">
        <f t="shared" si="14"/>
        <v>0</v>
      </c>
      <c r="AK58" s="25"/>
      <c r="AL58" s="25"/>
      <c r="AM58" s="25"/>
      <c r="AN58" s="25"/>
      <c r="AO58" s="25"/>
    </row>
    <row r="59" spans="1:41" s="24" customFormat="1" ht="84" customHeight="1" thickBot="1" x14ac:dyDescent="0.35">
      <c r="A59" s="59"/>
      <c r="B59" s="25"/>
      <c r="C59" s="204" t="s">
        <v>63</v>
      </c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3"/>
      <c r="AE59" s="71"/>
      <c r="AF59" s="131">
        <v>27304930</v>
      </c>
      <c r="AG59" s="141">
        <v>0</v>
      </c>
      <c r="AH59" s="142">
        <v>0</v>
      </c>
      <c r="AI59" s="143"/>
      <c r="AJ59" s="144">
        <f t="shared" si="14"/>
        <v>0</v>
      </c>
      <c r="AK59" s="25"/>
      <c r="AL59" s="25"/>
      <c r="AM59" s="25"/>
      <c r="AN59" s="25"/>
      <c r="AO59" s="25"/>
    </row>
    <row r="60" spans="1:41" s="24" customFormat="1" ht="59.25" customHeight="1" thickBot="1" x14ac:dyDescent="0.35">
      <c r="A60" s="59"/>
      <c r="B60" s="25"/>
      <c r="C60" s="279" t="s">
        <v>45</v>
      </c>
      <c r="D60" s="280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136"/>
      <c r="AE60" s="137"/>
      <c r="AF60" s="138">
        <f>AF62+AF63</f>
        <v>43560000</v>
      </c>
      <c r="AG60" s="138">
        <f t="shared" ref="AG60:AI60" si="15">AG62+AG63</f>
        <v>43560000</v>
      </c>
      <c r="AH60" s="138">
        <f t="shared" si="15"/>
        <v>43394337.950000003</v>
      </c>
      <c r="AI60" s="138">
        <f t="shared" si="15"/>
        <v>0</v>
      </c>
      <c r="AJ60" s="144">
        <f>AG60-AH60</f>
        <v>165662.04999999702</v>
      </c>
      <c r="AK60" s="25"/>
      <c r="AL60" s="25"/>
      <c r="AM60" s="25"/>
      <c r="AN60" s="25"/>
      <c r="AO60" s="25"/>
    </row>
    <row r="61" spans="1:41" s="24" customFormat="1" ht="22.5" customHeight="1" thickBot="1" x14ac:dyDescent="0.35">
      <c r="A61" s="59"/>
      <c r="B61" s="25"/>
      <c r="C61" s="294" t="s">
        <v>47</v>
      </c>
      <c r="D61" s="295"/>
      <c r="E61" s="295"/>
      <c r="F61" s="295"/>
      <c r="G61" s="295"/>
      <c r="H61" s="295"/>
      <c r="I61" s="295"/>
      <c r="J61" s="295"/>
      <c r="K61" s="295"/>
      <c r="L61" s="295"/>
      <c r="M61" s="295"/>
      <c r="N61" s="295"/>
      <c r="O61" s="295"/>
      <c r="P61" s="295"/>
      <c r="Q61" s="295"/>
      <c r="R61" s="295"/>
      <c r="S61" s="295"/>
      <c r="T61" s="295"/>
      <c r="U61" s="295"/>
      <c r="V61" s="295"/>
      <c r="W61" s="295"/>
      <c r="X61" s="295"/>
      <c r="Y61" s="295"/>
      <c r="Z61" s="295"/>
      <c r="AA61" s="295"/>
      <c r="AB61" s="295"/>
      <c r="AC61" s="295"/>
      <c r="AD61" s="140"/>
      <c r="AE61" s="96"/>
      <c r="AF61" s="131"/>
      <c r="AG61" s="141"/>
      <c r="AH61" s="142"/>
      <c r="AI61" s="143"/>
      <c r="AJ61" s="144"/>
      <c r="AK61" s="25"/>
      <c r="AL61" s="25"/>
      <c r="AM61" s="25"/>
      <c r="AN61" s="25"/>
      <c r="AO61" s="25"/>
    </row>
    <row r="62" spans="1:41" s="24" customFormat="1" ht="72" customHeight="1" thickBot="1" x14ac:dyDescent="0.35">
      <c r="A62" s="59"/>
      <c r="B62" s="25"/>
      <c r="C62" s="204" t="s">
        <v>66</v>
      </c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205"/>
      <c r="AC62" s="205"/>
      <c r="AD62" s="140"/>
      <c r="AE62" s="96"/>
      <c r="AF62" s="131">
        <v>41360000</v>
      </c>
      <c r="AG62" s="141">
        <v>41360000</v>
      </c>
      <c r="AH62" s="142">
        <v>41360000</v>
      </c>
      <c r="AI62" s="143"/>
      <c r="AJ62" s="144">
        <f>AG62-AH62</f>
        <v>0</v>
      </c>
      <c r="AK62" s="25"/>
      <c r="AL62" s="25"/>
      <c r="AM62" s="25"/>
      <c r="AN62" s="25"/>
      <c r="AO62" s="25"/>
    </row>
    <row r="63" spans="1:41" s="24" customFormat="1" ht="51.75" customHeight="1" thickBot="1" x14ac:dyDescent="0.55000000000000004">
      <c r="A63" s="59"/>
      <c r="B63" s="25"/>
      <c r="C63" s="204" t="s">
        <v>46</v>
      </c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96"/>
      <c r="AE63" s="129"/>
      <c r="AF63" s="139">
        <v>2200000</v>
      </c>
      <c r="AG63" s="141">
        <v>2200000</v>
      </c>
      <c r="AH63" s="142">
        <v>2034337.95</v>
      </c>
      <c r="AI63" s="143"/>
      <c r="AJ63" s="144">
        <f>AG63-AH63</f>
        <v>165662.05000000005</v>
      </c>
      <c r="AK63" s="25"/>
      <c r="AL63" s="25"/>
      <c r="AM63" s="25"/>
      <c r="AN63" s="25"/>
      <c r="AO63" s="25"/>
    </row>
    <row r="64" spans="1:41" ht="69.75" customHeight="1" thickBot="1" x14ac:dyDescent="0.35">
      <c r="A64" s="61"/>
      <c r="B64" s="1"/>
      <c r="C64" s="303" t="s">
        <v>39</v>
      </c>
      <c r="D64" s="304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  <c r="R64" s="304"/>
      <c r="S64" s="304"/>
      <c r="T64" s="304"/>
      <c r="U64" s="304"/>
      <c r="V64" s="304"/>
      <c r="W64" s="304"/>
      <c r="X64" s="304"/>
      <c r="Y64" s="304"/>
      <c r="Z64" s="304"/>
      <c r="AA64" s="304"/>
      <c r="AB64" s="304"/>
      <c r="AC64" s="304"/>
      <c r="AD64" s="305"/>
      <c r="AE64" s="104"/>
      <c r="AF64" s="66">
        <f>AF3+AF43+AF60</f>
        <v>957684570</v>
      </c>
      <c r="AG64" s="66">
        <f>AG3+AG43+AG60</f>
        <v>461051297.30000007</v>
      </c>
      <c r="AH64" s="66">
        <f>AH3+AH43+AH60</f>
        <v>406929046.10000002</v>
      </c>
      <c r="AI64" s="66">
        <f>AI3+AI43+AI60</f>
        <v>0</v>
      </c>
      <c r="AJ64" s="66">
        <f>AJ3+AJ43+AJ60</f>
        <v>54122251.199999996</v>
      </c>
      <c r="AK64" s="1"/>
      <c r="AL64" s="1"/>
      <c r="AM64" s="1"/>
      <c r="AN64" s="1"/>
      <c r="AO64" s="1"/>
    </row>
    <row r="65" spans="1:41" ht="61.5" customHeight="1" x14ac:dyDescent="0.4">
      <c r="A65" s="61"/>
      <c r="B65" s="1"/>
      <c r="C65" s="46" t="s">
        <v>20</v>
      </c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G65" s="46"/>
      <c r="AH65" s="46" t="s">
        <v>21</v>
      </c>
      <c r="AI65" s="1"/>
      <c r="AJ65" s="72"/>
      <c r="AK65" s="1"/>
      <c r="AL65" s="1"/>
      <c r="AM65" s="1"/>
      <c r="AN65" s="1"/>
      <c r="AO65" s="1"/>
    </row>
    <row r="66" spans="1:41" ht="62.45" hidden="1" customHeight="1" thickBot="1" x14ac:dyDescent="0.55000000000000004">
      <c r="A66" s="61"/>
      <c r="B66" s="1"/>
      <c r="C66" s="47"/>
      <c r="D66" s="48"/>
      <c r="E66" s="48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8"/>
      <c r="AA66" s="48"/>
      <c r="AB66" s="68"/>
      <c r="AC66" s="47"/>
      <c r="AD66" s="50"/>
      <c r="AE66" s="20"/>
      <c r="AF66" s="80"/>
      <c r="AG66" s="39"/>
      <c r="AH66" s="1"/>
      <c r="AI66" s="1"/>
      <c r="AJ66" s="1"/>
      <c r="AK66" s="1"/>
      <c r="AL66" s="1"/>
      <c r="AM66" s="1"/>
      <c r="AN66" s="1"/>
      <c r="AO66" s="1"/>
    </row>
    <row r="67" spans="1:41" ht="57" customHeight="1" x14ac:dyDescent="0.4">
      <c r="A67" s="69"/>
      <c r="B67" s="70"/>
      <c r="C67" s="51" t="s">
        <v>18</v>
      </c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G67" s="51"/>
      <c r="AH67" s="51" t="s">
        <v>19</v>
      </c>
      <c r="AI67" s="1"/>
      <c r="AJ67" s="1"/>
      <c r="AK67" s="1"/>
      <c r="AL67" s="1"/>
      <c r="AM67" s="1"/>
      <c r="AN67" s="1"/>
      <c r="AO67" s="1"/>
    </row>
    <row r="68" spans="1:41" ht="59.25" customHeight="1" x14ac:dyDescent="0.35">
      <c r="A68" s="62"/>
      <c r="B68" s="52"/>
      <c r="C68" s="307"/>
      <c r="D68" s="308"/>
      <c r="E68" s="308"/>
      <c r="F68" s="308"/>
      <c r="G68" s="308"/>
      <c r="H68" s="308"/>
      <c r="I68" s="308"/>
      <c r="J68" s="308"/>
      <c r="K68" s="308"/>
      <c r="L68" s="308"/>
      <c r="M68" s="308"/>
      <c r="N68" s="308"/>
      <c r="O68" s="308"/>
      <c r="P68" s="308"/>
      <c r="Q68" s="308"/>
      <c r="R68" s="308"/>
      <c r="S68" s="308"/>
      <c r="T68" s="308"/>
      <c r="U68" s="308"/>
      <c r="V68" s="308"/>
      <c r="W68" s="308"/>
      <c r="X68" s="308"/>
      <c r="Y68" s="308"/>
      <c r="Z68" s="308"/>
      <c r="AA68" s="308"/>
      <c r="AB68" s="308"/>
      <c r="AC68" s="308"/>
      <c r="AD68" s="308"/>
      <c r="AE68" s="6"/>
      <c r="AF68" s="81"/>
      <c r="AG68" s="29"/>
      <c r="AH68" s="1"/>
      <c r="AI68" s="1"/>
      <c r="AJ68" s="1"/>
      <c r="AK68" s="1"/>
      <c r="AL68" s="1"/>
      <c r="AM68" s="1"/>
      <c r="AN68" s="1"/>
      <c r="AO68" s="1"/>
    </row>
    <row r="69" spans="1:41" ht="52.5" customHeight="1" x14ac:dyDescent="0.35">
      <c r="A69" s="61"/>
      <c r="B69" s="1"/>
      <c r="C69" s="263"/>
      <c r="D69" s="299"/>
      <c r="E69" s="299"/>
      <c r="F69" s="299"/>
      <c r="G69" s="299"/>
      <c r="H69" s="299"/>
      <c r="I69" s="299"/>
      <c r="J69" s="299"/>
      <c r="K69" s="299"/>
      <c r="L69" s="299"/>
      <c r="M69" s="299"/>
      <c r="N69" s="299"/>
      <c r="O69" s="299"/>
      <c r="P69" s="299"/>
      <c r="Q69" s="299"/>
      <c r="R69" s="299"/>
      <c r="S69" s="299"/>
      <c r="T69" s="299"/>
      <c r="U69" s="299"/>
      <c r="V69" s="299"/>
      <c r="W69" s="299"/>
      <c r="X69" s="299"/>
      <c r="Y69" s="299"/>
      <c r="Z69" s="299"/>
      <c r="AA69" s="299"/>
      <c r="AB69" s="299"/>
      <c r="AC69" s="299"/>
      <c r="AD69" s="299"/>
      <c r="AE69" s="6"/>
      <c r="AF69" s="81"/>
      <c r="AG69" s="29"/>
      <c r="AH69" s="1"/>
      <c r="AI69" s="1"/>
      <c r="AJ69" s="1"/>
      <c r="AK69" s="1"/>
      <c r="AL69" s="1"/>
      <c r="AM69" s="1"/>
      <c r="AN69" s="1"/>
      <c r="AO69" s="1"/>
    </row>
    <row r="70" spans="1:41" ht="69.599999999999994" hidden="1" customHeight="1" thickBot="1" x14ac:dyDescent="0.4">
      <c r="A70" s="61"/>
      <c r="B70" s="1"/>
      <c r="C70" s="263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265"/>
      <c r="O70" s="265"/>
      <c r="P70" s="265"/>
      <c r="Q70" s="265"/>
      <c r="R70" s="265"/>
      <c r="S70" s="265"/>
      <c r="T70" s="265"/>
      <c r="U70" s="265"/>
      <c r="V70" s="265"/>
      <c r="W70" s="265"/>
      <c r="X70" s="265"/>
      <c r="Y70" s="265"/>
      <c r="Z70" s="265"/>
      <c r="AA70" s="265"/>
      <c r="AB70" s="265"/>
      <c r="AC70" s="265"/>
      <c r="AD70" s="265"/>
      <c r="AE70" s="6"/>
      <c r="AF70" s="81"/>
      <c r="AG70" s="29"/>
      <c r="AH70" s="1"/>
      <c r="AI70" s="1"/>
      <c r="AJ70" s="1"/>
      <c r="AK70" s="1"/>
      <c r="AL70" s="1"/>
      <c r="AM70" s="1"/>
      <c r="AN70" s="1"/>
      <c r="AO70" s="1"/>
    </row>
    <row r="71" spans="1:41" ht="86.25" customHeight="1" x14ac:dyDescent="0.35">
      <c r="A71" s="61"/>
      <c r="B71" s="1"/>
      <c r="C71" s="309"/>
      <c r="D71" s="310"/>
      <c r="E71" s="310"/>
      <c r="F71" s="310"/>
      <c r="G71" s="310"/>
      <c r="H71" s="310"/>
      <c r="I71" s="310"/>
      <c r="J71" s="310"/>
      <c r="K71" s="310"/>
      <c r="L71" s="310"/>
      <c r="M71" s="310"/>
      <c r="N71" s="310"/>
      <c r="O71" s="310"/>
      <c r="P71" s="310"/>
      <c r="Q71" s="310"/>
      <c r="R71" s="310"/>
      <c r="S71" s="310"/>
      <c r="T71" s="310"/>
      <c r="U71" s="310"/>
      <c r="V71" s="310"/>
      <c r="W71" s="310"/>
      <c r="X71" s="310"/>
      <c r="Y71" s="310"/>
      <c r="Z71" s="310"/>
      <c r="AA71" s="310"/>
      <c r="AB71" s="310"/>
      <c r="AC71" s="310"/>
      <c r="AD71" s="310"/>
      <c r="AE71" s="6"/>
      <c r="AF71" s="81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69.599999999999994" customHeight="1" x14ac:dyDescent="0.35">
      <c r="A72" s="61"/>
      <c r="B72" s="1"/>
      <c r="C72" s="311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260"/>
      <c r="O72" s="260"/>
      <c r="P72" s="260"/>
      <c r="Q72" s="260"/>
      <c r="R72" s="260"/>
      <c r="S72" s="260"/>
      <c r="T72" s="260"/>
      <c r="U72" s="260"/>
      <c r="V72" s="260"/>
      <c r="W72" s="260"/>
      <c r="X72" s="260"/>
      <c r="Y72" s="260"/>
      <c r="Z72" s="260"/>
      <c r="AA72" s="260"/>
      <c r="AB72" s="260"/>
      <c r="AC72" s="260"/>
      <c r="AD72" s="260"/>
      <c r="AE72" s="6"/>
      <c r="AF72" s="82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89.25" customHeight="1" x14ac:dyDescent="0.35">
      <c r="A73" s="61"/>
      <c r="B73" s="1"/>
      <c r="C73" s="263"/>
      <c r="D73" s="264"/>
      <c r="E73" s="264"/>
      <c r="F73" s="264"/>
      <c r="G73" s="264"/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4"/>
      <c r="Y73" s="264"/>
      <c r="Z73" s="264"/>
      <c r="AA73" s="264"/>
      <c r="AB73" s="264"/>
      <c r="AC73" s="264"/>
      <c r="AD73" s="264"/>
      <c r="AE73" s="6"/>
      <c r="AF73" s="81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89.25" customHeight="1" x14ac:dyDescent="0.35">
      <c r="A74" s="61"/>
      <c r="B74" s="1"/>
      <c r="C74" s="263"/>
      <c r="D74" s="265"/>
      <c r="E74" s="265"/>
      <c r="F74" s="265"/>
      <c r="G74" s="265"/>
      <c r="H74" s="265"/>
      <c r="I74" s="265"/>
      <c r="J74" s="265"/>
      <c r="K74" s="265"/>
      <c r="L74" s="265"/>
      <c r="M74" s="265"/>
      <c r="N74" s="265"/>
      <c r="O74" s="265"/>
      <c r="P74" s="265"/>
      <c r="Q74" s="265"/>
      <c r="R74" s="265"/>
      <c r="S74" s="265"/>
      <c r="T74" s="265"/>
      <c r="U74" s="265"/>
      <c r="V74" s="265"/>
      <c r="W74" s="265"/>
      <c r="X74" s="265"/>
      <c r="Y74" s="265"/>
      <c r="Z74" s="265"/>
      <c r="AA74" s="265"/>
      <c r="AB74" s="265"/>
      <c r="AC74" s="265"/>
      <c r="AD74" s="265"/>
      <c r="AE74" s="6"/>
      <c r="AF74" s="81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96.75" customHeight="1" x14ac:dyDescent="0.35">
      <c r="A75" s="61"/>
      <c r="B75" s="1"/>
      <c r="C75" s="263"/>
      <c r="D75" s="265"/>
      <c r="E75" s="265"/>
      <c r="F75" s="265"/>
      <c r="G75" s="265"/>
      <c r="H75" s="265"/>
      <c r="I75" s="265"/>
      <c r="J75" s="265"/>
      <c r="K75" s="265"/>
      <c r="L75" s="265"/>
      <c r="M75" s="265"/>
      <c r="N75" s="265"/>
      <c r="O75" s="265"/>
      <c r="P75" s="265"/>
      <c r="Q75" s="265"/>
      <c r="R75" s="265"/>
      <c r="S75" s="265"/>
      <c r="T75" s="265"/>
      <c r="U75" s="265"/>
      <c r="V75" s="265"/>
      <c r="W75" s="265"/>
      <c r="X75" s="265"/>
      <c r="Y75" s="265"/>
      <c r="Z75" s="265"/>
      <c r="AA75" s="265"/>
      <c r="AB75" s="265"/>
      <c r="AC75" s="265"/>
      <c r="AD75" s="265"/>
      <c r="AE75" s="6"/>
      <c r="AF75" s="81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102.75" customHeight="1" x14ac:dyDescent="0.35">
      <c r="A76" s="61"/>
      <c r="B76" s="1"/>
      <c r="C76" s="263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65"/>
      <c r="P76" s="265"/>
      <c r="Q76" s="265"/>
      <c r="R76" s="265"/>
      <c r="S76" s="265"/>
      <c r="T76" s="265"/>
      <c r="U76" s="265"/>
      <c r="V76" s="265"/>
      <c r="W76" s="265"/>
      <c r="X76" s="265"/>
      <c r="Y76" s="265"/>
      <c r="Z76" s="265"/>
      <c r="AA76" s="265"/>
      <c r="AB76" s="265"/>
      <c r="AC76" s="265"/>
      <c r="AD76" s="265"/>
      <c r="AE76" s="6"/>
      <c r="AF76" s="83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93" customHeight="1" x14ac:dyDescent="0.35">
      <c r="A77" s="61"/>
      <c r="B77" s="1"/>
      <c r="C77" s="263"/>
      <c r="D77" s="265"/>
      <c r="E77" s="265"/>
      <c r="F77" s="265"/>
      <c r="G77" s="265"/>
      <c r="H77" s="265"/>
      <c r="I77" s="265"/>
      <c r="J77" s="265"/>
      <c r="K77" s="265"/>
      <c r="L77" s="265"/>
      <c r="M77" s="265"/>
      <c r="N77" s="265"/>
      <c r="O77" s="265"/>
      <c r="P77" s="265"/>
      <c r="Q77" s="265"/>
      <c r="R77" s="265"/>
      <c r="S77" s="265"/>
      <c r="T77" s="265"/>
      <c r="U77" s="265"/>
      <c r="V77" s="265"/>
      <c r="W77" s="265"/>
      <c r="X77" s="265"/>
      <c r="Y77" s="265"/>
      <c r="Z77" s="265"/>
      <c r="AA77" s="265"/>
      <c r="AB77" s="265"/>
      <c r="AC77" s="265"/>
      <c r="AD77" s="265"/>
      <c r="AE77" s="6"/>
      <c r="AF77" s="83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27.75" customHeight="1" x14ac:dyDescent="0.35">
      <c r="A78" s="61"/>
      <c r="B78" s="1"/>
      <c r="C78" s="263"/>
      <c r="D78" s="265"/>
      <c r="E78" s="265"/>
      <c r="F78" s="265"/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265"/>
      <c r="R78" s="265"/>
      <c r="S78" s="265"/>
      <c r="T78" s="265"/>
      <c r="U78" s="265"/>
      <c r="V78" s="265"/>
      <c r="W78" s="265"/>
      <c r="X78" s="265"/>
      <c r="Y78" s="265"/>
      <c r="Z78" s="265"/>
      <c r="AA78" s="265"/>
      <c r="AB78" s="265"/>
      <c r="AC78" s="265"/>
      <c r="AD78" s="265"/>
      <c r="AE78" s="6"/>
      <c r="AF78" s="81"/>
      <c r="AG78" s="29"/>
      <c r="AH78" s="1"/>
      <c r="AI78" s="1"/>
      <c r="AJ78" s="1"/>
      <c r="AK78" s="1"/>
      <c r="AL78" s="1"/>
      <c r="AM78" s="1"/>
      <c r="AN78" s="1"/>
      <c r="AO78" s="1"/>
    </row>
    <row r="79" spans="1:41" ht="34.5" customHeight="1" x14ac:dyDescent="0.35">
      <c r="A79" s="61"/>
      <c r="B79" s="1"/>
      <c r="C79" s="263"/>
      <c r="D79" s="265"/>
      <c r="E79" s="265"/>
      <c r="F79" s="265"/>
      <c r="G79" s="265"/>
      <c r="H79" s="265"/>
      <c r="I79" s="265"/>
      <c r="J79" s="265"/>
      <c r="K79" s="265"/>
      <c r="L79" s="265"/>
      <c r="M79" s="265"/>
      <c r="N79" s="265"/>
      <c r="O79" s="265"/>
      <c r="P79" s="265"/>
      <c r="Q79" s="265"/>
      <c r="R79" s="265"/>
      <c r="S79" s="265"/>
      <c r="T79" s="265"/>
      <c r="U79" s="265"/>
      <c r="V79" s="265"/>
      <c r="W79" s="265"/>
      <c r="X79" s="265"/>
      <c r="Y79" s="265"/>
      <c r="Z79" s="265"/>
      <c r="AA79" s="265"/>
      <c r="AB79" s="265"/>
      <c r="AC79" s="265"/>
      <c r="AD79" s="265"/>
      <c r="AE79" s="6"/>
      <c r="AF79" s="81"/>
      <c r="AG79" s="29"/>
      <c r="AH79" s="1"/>
      <c r="AI79" s="1"/>
      <c r="AJ79" s="1"/>
      <c r="AK79" s="1"/>
      <c r="AL79" s="1"/>
      <c r="AM79" s="1"/>
      <c r="AN79" s="1"/>
      <c r="AO79" s="1"/>
    </row>
    <row r="80" spans="1:41" ht="45.75" customHeight="1" x14ac:dyDescent="0.35">
      <c r="A80" s="61"/>
      <c r="B80" s="1"/>
      <c r="C80" s="312"/>
      <c r="D80" s="313"/>
      <c r="E80" s="313"/>
      <c r="F80" s="313"/>
      <c r="G80" s="313"/>
      <c r="H80" s="313"/>
      <c r="I80" s="313"/>
      <c r="J80" s="313"/>
      <c r="K80" s="313"/>
      <c r="L80" s="313"/>
      <c r="M80" s="313"/>
      <c r="N80" s="313"/>
      <c r="O80" s="313"/>
      <c r="P80" s="313"/>
      <c r="Q80" s="313"/>
      <c r="R80" s="313"/>
      <c r="S80" s="313"/>
      <c r="T80" s="313"/>
      <c r="U80" s="313"/>
      <c r="V80" s="313"/>
      <c r="W80" s="313"/>
      <c r="X80" s="313"/>
      <c r="Y80" s="313"/>
      <c r="Z80" s="313"/>
      <c r="AA80" s="313"/>
      <c r="AB80" s="313"/>
      <c r="AC80" s="313"/>
      <c r="AD80" s="313"/>
      <c r="AE80" s="6"/>
      <c r="AF80" s="81"/>
      <c r="AG80" s="29"/>
      <c r="AH80" s="1"/>
      <c r="AI80" s="1"/>
      <c r="AJ80" s="1"/>
      <c r="AK80" s="1"/>
      <c r="AL80" s="1"/>
      <c r="AM80" s="1"/>
      <c r="AN80" s="1"/>
      <c r="AO80" s="1"/>
    </row>
    <row r="81" spans="1:41" ht="87" customHeight="1" x14ac:dyDescent="0.35">
      <c r="A81" s="61"/>
      <c r="B81" s="1"/>
      <c r="C81" s="31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06"/>
      <c r="AA81" s="306"/>
      <c r="AB81" s="306"/>
      <c r="AC81" s="306"/>
      <c r="AD81" s="306"/>
      <c r="AE81" s="6"/>
      <c r="AF81" s="82"/>
      <c r="AG81" s="29"/>
      <c r="AH81" s="1"/>
      <c r="AI81" s="1"/>
      <c r="AJ81" s="1"/>
      <c r="AK81" s="1"/>
      <c r="AL81" s="1"/>
      <c r="AM81" s="1"/>
      <c r="AN81" s="1"/>
      <c r="AO81" s="1"/>
    </row>
    <row r="82" spans="1:41" ht="81" customHeight="1" x14ac:dyDescent="0.35">
      <c r="A82" s="61"/>
      <c r="B82" s="1"/>
      <c r="C82" s="31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06"/>
      <c r="AA82" s="306"/>
      <c r="AB82" s="306"/>
      <c r="AC82" s="306"/>
      <c r="AD82" s="306"/>
      <c r="AE82" s="6"/>
      <c r="AF82" s="82"/>
      <c r="AG82" s="29"/>
      <c r="AH82" s="1"/>
      <c r="AI82" s="1"/>
      <c r="AJ82" s="1"/>
      <c r="AK82" s="1"/>
      <c r="AL82" s="1"/>
      <c r="AM82" s="1"/>
      <c r="AN82" s="1"/>
      <c r="AO82" s="1"/>
    </row>
    <row r="83" spans="1:41" ht="122.25" customHeight="1" x14ac:dyDescent="0.35">
      <c r="A83" s="61"/>
      <c r="B83" s="1"/>
      <c r="C83" s="257"/>
      <c r="D83" s="258"/>
      <c r="E83" s="258"/>
      <c r="F83" s="258"/>
      <c r="G83" s="258"/>
      <c r="H83" s="258"/>
      <c r="I83" s="258"/>
      <c r="J83" s="258"/>
      <c r="K83" s="258"/>
      <c r="L83" s="258"/>
      <c r="M83" s="258"/>
      <c r="N83" s="258"/>
      <c r="O83" s="258"/>
      <c r="P83" s="258"/>
      <c r="Q83" s="258"/>
      <c r="R83" s="258"/>
      <c r="S83" s="258"/>
      <c r="T83" s="258"/>
      <c r="U83" s="258"/>
      <c r="V83" s="258"/>
      <c r="W83" s="258"/>
      <c r="X83" s="258"/>
      <c r="Y83" s="258"/>
      <c r="Z83" s="258"/>
      <c r="AA83" s="258"/>
      <c r="AB83" s="258"/>
      <c r="AC83" s="258"/>
      <c r="AD83" s="258"/>
      <c r="AE83" s="30"/>
      <c r="AF83" s="84"/>
      <c r="AG83" s="29"/>
      <c r="AH83" s="1"/>
      <c r="AI83" s="1"/>
      <c r="AJ83" s="1"/>
      <c r="AK83" s="1"/>
      <c r="AL83" s="1"/>
      <c r="AM83" s="1"/>
      <c r="AN83" s="1"/>
      <c r="AO83" s="1"/>
    </row>
    <row r="84" spans="1:41" ht="28.5" customHeight="1" x14ac:dyDescent="0.35">
      <c r="A84" s="61"/>
      <c r="B84" s="1"/>
      <c r="C84" s="257"/>
      <c r="D84" s="258"/>
      <c r="E84" s="258"/>
      <c r="F84" s="258"/>
      <c r="G84" s="258"/>
      <c r="H84" s="258"/>
      <c r="I84" s="258"/>
      <c r="J84" s="258"/>
      <c r="K84" s="258"/>
      <c r="L84" s="258"/>
      <c r="M84" s="258"/>
      <c r="N84" s="258"/>
      <c r="O84" s="258"/>
      <c r="P84" s="258"/>
      <c r="Q84" s="258"/>
      <c r="R84" s="258"/>
      <c r="S84" s="258"/>
      <c r="T84" s="258"/>
      <c r="U84" s="258"/>
      <c r="V84" s="258"/>
      <c r="W84" s="258"/>
      <c r="X84" s="258"/>
      <c r="Y84" s="258"/>
      <c r="Z84" s="258"/>
      <c r="AA84" s="258"/>
      <c r="AB84" s="258"/>
      <c r="AC84" s="258"/>
      <c r="AD84" s="258"/>
      <c r="AE84" s="6"/>
      <c r="AF84" s="84"/>
      <c r="AG84" s="29"/>
      <c r="AH84" s="1"/>
      <c r="AI84" s="1"/>
      <c r="AJ84" s="1"/>
      <c r="AK84" s="1"/>
      <c r="AL84" s="1"/>
      <c r="AM84" s="1"/>
      <c r="AN84" s="1"/>
      <c r="AO84" s="1"/>
    </row>
    <row r="85" spans="1:41" ht="81" customHeight="1" x14ac:dyDescent="0.35">
      <c r="A85" s="61"/>
      <c r="B85" s="1"/>
      <c r="C85" s="257"/>
      <c r="D85" s="299"/>
      <c r="E85" s="299"/>
      <c r="F85" s="299"/>
      <c r="G85" s="299"/>
      <c r="H85" s="299"/>
      <c r="I85" s="299"/>
      <c r="J85" s="299"/>
      <c r="K85" s="299"/>
      <c r="L85" s="299"/>
      <c r="M85" s="299"/>
      <c r="N85" s="299"/>
      <c r="O85" s="299"/>
      <c r="P85" s="299"/>
      <c r="Q85" s="299"/>
      <c r="R85" s="299"/>
      <c r="S85" s="299"/>
      <c r="T85" s="299"/>
      <c r="U85" s="299"/>
      <c r="V85" s="299"/>
      <c r="W85" s="299"/>
      <c r="X85" s="299"/>
      <c r="Y85" s="299"/>
      <c r="Z85" s="299"/>
      <c r="AA85" s="299"/>
      <c r="AB85" s="299"/>
      <c r="AC85" s="299"/>
      <c r="AD85" s="299"/>
      <c r="AE85" s="6"/>
      <c r="AF85" s="84"/>
      <c r="AG85" s="29"/>
      <c r="AH85" s="1"/>
      <c r="AI85" s="1"/>
      <c r="AJ85" s="1"/>
      <c r="AK85" s="1"/>
      <c r="AL85" s="1"/>
      <c r="AM85" s="1"/>
      <c r="AN85" s="1"/>
      <c r="AO85" s="1"/>
    </row>
    <row r="86" spans="1:41" ht="81" customHeight="1" x14ac:dyDescent="0.35">
      <c r="A86" s="61"/>
      <c r="B86" s="1"/>
      <c r="C86" s="257"/>
      <c r="D86" s="299"/>
      <c r="E86" s="299"/>
      <c r="F86" s="299"/>
      <c r="G86" s="299"/>
      <c r="H86" s="299"/>
      <c r="I86" s="299"/>
      <c r="J86" s="299"/>
      <c r="K86" s="299"/>
      <c r="L86" s="299"/>
      <c r="M86" s="299"/>
      <c r="N86" s="299"/>
      <c r="O86" s="299"/>
      <c r="P86" s="299"/>
      <c r="Q86" s="299"/>
      <c r="R86" s="299"/>
      <c r="S86" s="299"/>
      <c r="T86" s="299"/>
      <c r="U86" s="299"/>
      <c r="V86" s="299"/>
      <c r="W86" s="299"/>
      <c r="X86" s="299"/>
      <c r="Y86" s="299"/>
      <c r="Z86" s="299"/>
      <c r="AA86" s="299"/>
      <c r="AB86" s="299"/>
      <c r="AC86" s="299"/>
      <c r="AD86" s="299"/>
      <c r="AE86" s="6"/>
      <c r="AF86" s="84"/>
      <c r="AG86" s="29"/>
      <c r="AH86" s="1"/>
      <c r="AI86" s="1"/>
      <c r="AJ86" s="1"/>
      <c r="AK86" s="1"/>
      <c r="AL86" s="1"/>
      <c r="AM86" s="1"/>
      <c r="AN86" s="1"/>
      <c r="AO86" s="1"/>
    </row>
    <row r="87" spans="1:41" ht="81" customHeight="1" x14ac:dyDescent="0.35">
      <c r="A87" s="61"/>
      <c r="B87" s="1"/>
      <c r="C87" s="300"/>
      <c r="D87" s="301"/>
      <c r="E87" s="301"/>
      <c r="F87" s="301"/>
      <c r="G87" s="301"/>
      <c r="H87" s="301"/>
      <c r="I87" s="301"/>
      <c r="J87" s="301"/>
      <c r="K87" s="301"/>
      <c r="L87" s="301"/>
      <c r="M87" s="301"/>
      <c r="N87" s="301"/>
      <c r="O87" s="301"/>
      <c r="P87" s="301"/>
      <c r="Q87" s="301"/>
      <c r="R87" s="301"/>
      <c r="S87" s="301"/>
      <c r="T87" s="301"/>
      <c r="U87" s="301"/>
      <c r="V87" s="301"/>
      <c r="W87" s="301"/>
      <c r="X87" s="301"/>
      <c r="Y87" s="301"/>
      <c r="Z87" s="301"/>
      <c r="AA87" s="301"/>
      <c r="AB87" s="301"/>
      <c r="AC87" s="301"/>
      <c r="AD87" s="301"/>
      <c r="AE87" s="6"/>
      <c r="AF87" s="85"/>
      <c r="AG87" s="29"/>
      <c r="AH87" s="1"/>
      <c r="AI87" s="1"/>
      <c r="AJ87" s="1"/>
      <c r="AK87" s="1"/>
      <c r="AL87" s="1"/>
      <c r="AM87" s="1"/>
      <c r="AN87" s="1"/>
      <c r="AO87" s="1"/>
    </row>
    <row r="88" spans="1:41" ht="81" customHeight="1" x14ac:dyDescent="0.35">
      <c r="A88" s="61"/>
      <c r="B88" s="1"/>
      <c r="C88" s="33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02"/>
      <c r="AA88" s="302"/>
      <c r="AB88" s="302"/>
      <c r="AC88" s="302"/>
      <c r="AD88" s="302"/>
      <c r="AE88" s="6"/>
      <c r="AF88" s="86"/>
      <c r="AG88" s="29"/>
      <c r="AH88" s="1"/>
      <c r="AI88" s="1"/>
      <c r="AJ88" s="1"/>
      <c r="AK88" s="1"/>
      <c r="AL88" s="1"/>
      <c r="AM88" s="1"/>
      <c r="AN88" s="1"/>
      <c r="AO88" s="1"/>
    </row>
    <row r="89" spans="1:41" ht="69.599999999999994" customHeight="1" x14ac:dyDescent="0.35">
      <c r="A89" s="61"/>
      <c r="B89" s="1"/>
      <c r="C89" s="33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02"/>
      <c r="AA89" s="302"/>
      <c r="AB89" s="302"/>
      <c r="AC89" s="302"/>
      <c r="AD89" s="302"/>
      <c r="AE89" s="6"/>
      <c r="AF89" s="86"/>
      <c r="AG89" s="29"/>
      <c r="AH89" s="1"/>
      <c r="AI89" s="1"/>
      <c r="AJ89" s="1"/>
      <c r="AK89" s="1"/>
      <c r="AL89" s="1"/>
      <c r="AM89" s="1"/>
      <c r="AN89" s="1"/>
      <c r="AO89" s="1"/>
    </row>
    <row r="90" spans="1:41" ht="69.599999999999994" customHeight="1" x14ac:dyDescent="0.35">
      <c r="A90" s="61"/>
      <c r="B90" s="1"/>
      <c r="C90" s="261"/>
      <c r="D90" s="262"/>
      <c r="E90" s="262"/>
      <c r="F90" s="262"/>
      <c r="G90" s="262"/>
      <c r="H90" s="262"/>
      <c r="I90" s="262"/>
      <c r="J90" s="262"/>
      <c r="K90" s="262"/>
      <c r="L90" s="262"/>
      <c r="M90" s="262"/>
      <c r="N90" s="262"/>
      <c r="O90" s="262"/>
      <c r="P90" s="262"/>
      <c r="Q90" s="262"/>
      <c r="R90" s="262"/>
      <c r="S90" s="262"/>
      <c r="T90" s="262"/>
      <c r="U90" s="262"/>
      <c r="V90" s="262"/>
      <c r="W90" s="262"/>
      <c r="X90" s="262"/>
      <c r="Y90" s="262"/>
      <c r="Z90" s="262"/>
      <c r="AA90" s="262"/>
      <c r="AB90" s="262"/>
      <c r="AC90" s="262"/>
      <c r="AD90" s="262"/>
      <c r="AE90" s="6"/>
      <c r="AF90" s="87"/>
      <c r="AG90" s="29"/>
      <c r="AH90" s="1"/>
      <c r="AI90" s="1"/>
      <c r="AJ90" s="1"/>
      <c r="AK90" s="1"/>
      <c r="AL90" s="1"/>
      <c r="AM90" s="1"/>
      <c r="AN90" s="1"/>
      <c r="AO90" s="1"/>
    </row>
    <row r="91" spans="1:41" ht="21.75" customHeight="1" x14ac:dyDescent="0.35">
      <c r="A91" s="61"/>
      <c r="B91" s="1"/>
      <c r="C91" s="314"/>
      <c r="D91" s="315"/>
      <c r="E91" s="315"/>
      <c r="F91" s="315"/>
      <c r="G91" s="315"/>
      <c r="H91" s="315"/>
      <c r="I91" s="315"/>
      <c r="J91" s="315"/>
      <c r="K91" s="315"/>
      <c r="L91" s="315"/>
      <c r="M91" s="315"/>
      <c r="N91" s="315"/>
      <c r="O91" s="315"/>
      <c r="P91" s="315"/>
      <c r="Q91" s="315"/>
      <c r="R91" s="315"/>
      <c r="S91" s="315"/>
      <c r="T91" s="315"/>
      <c r="U91" s="315"/>
      <c r="V91" s="315"/>
      <c r="W91" s="315"/>
      <c r="X91" s="315"/>
      <c r="Y91" s="315"/>
      <c r="Z91" s="315"/>
      <c r="AA91" s="315"/>
      <c r="AB91" s="315"/>
      <c r="AC91" s="315"/>
      <c r="AD91" s="315"/>
      <c r="AE91" s="6"/>
      <c r="AF91" s="81"/>
      <c r="AG91" s="29"/>
      <c r="AH91" s="1"/>
      <c r="AI91" s="1"/>
      <c r="AJ91" s="1"/>
      <c r="AK91" s="1"/>
      <c r="AL91" s="1"/>
      <c r="AM91" s="1"/>
      <c r="AN91" s="1"/>
      <c r="AO91" s="1"/>
    </row>
    <row r="92" spans="1:41" ht="57.75" customHeight="1" x14ac:dyDescent="0.35">
      <c r="A92" s="61"/>
      <c r="B92" s="1"/>
      <c r="C92" s="341"/>
      <c r="D92" s="313"/>
      <c r="E92" s="313"/>
      <c r="F92" s="313"/>
      <c r="G92" s="313"/>
      <c r="H92" s="313"/>
      <c r="I92" s="313"/>
      <c r="J92" s="313"/>
      <c r="K92" s="313"/>
      <c r="L92" s="313"/>
      <c r="M92" s="313"/>
      <c r="N92" s="313"/>
      <c r="O92" s="313"/>
      <c r="P92" s="313"/>
      <c r="Q92" s="313"/>
      <c r="R92" s="313"/>
      <c r="S92" s="313"/>
      <c r="T92" s="313"/>
      <c r="U92" s="313"/>
      <c r="V92" s="313"/>
      <c r="W92" s="313"/>
      <c r="X92" s="313"/>
      <c r="Y92" s="313"/>
      <c r="Z92" s="313"/>
      <c r="AA92" s="313"/>
      <c r="AB92" s="313"/>
      <c r="AC92" s="313"/>
      <c r="AD92" s="313"/>
      <c r="AE92" s="6"/>
      <c r="AF92" s="81"/>
      <c r="AG92" s="29"/>
      <c r="AH92" s="1"/>
      <c r="AI92" s="1"/>
      <c r="AJ92" s="1"/>
      <c r="AK92" s="1"/>
      <c r="AL92" s="1"/>
      <c r="AM92" s="1"/>
      <c r="AN92" s="1"/>
      <c r="AO92" s="1"/>
    </row>
    <row r="93" spans="1:41" ht="89.25" customHeight="1" x14ac:dyDescent="0.35">
      <c r="A93" s="61"/>
      <c r="B93" s="1"/>
      <c r="C93" s="259"/>
      <c r="D93" s="260"/>
      <c r="E93" s="260"/>
      <c r="F93" s="260"/>
      <c r="G93" s="260"/>
      <c r="H93" s="260"/>
      <c r="I93" s="260"/>
      <c r="J93" s="260"/>
      <c r="K93" s="260"/>
      <c r="L93" s="260"/>
      <c r="M93" s="260"/>
      <c r="N93" s="260"/>
      <c r="O93" s="260"/>
      <c r="P93" s="260"/>
      <c r="Q93" s="260"/>
      <c r="R93" s="260"/>
      <c r="S93" s="260"/>
      <c r="T93" s="260"/>
      <c r="U93" s="260"/>
      <c r="V93" s="260"/>
      <c r="W93" s="260"/>
      <c r="X93" s="260"/>
      <c r="Y93" s="260"/>
      <c r="Z93" s="260"/>
      <c r="AA93" s="260"/>
      <c r="AB93" s="260"/>
      <c r="AC93" s="260"/>
      <c r="AD93" s="260"/>
      <c r="AE93" s="6"/>
      <c r="AF93" s="82"/>
      <c r="AG93" s="29"/>
      <c r="AH93" s="1"/>
      <c r="AI93" s="1"/>
      <c r="AJ93" s="1"/>
      <c r="AK93" s="1"/>
      <c r="AL93" s="1"/>
      <c r="AM93" s="1"/>
      <c r="AN93" s="1"/>
      <c r="AO93" s="1"/>
    </row>
    <row r="94" spans="1:41" ht="24.75" customHeight="1" x14ac:dyDescent="0.35">
      <c r="A94" s="61"/>
      <c r="B94" s="1"/>
      <c r="C94" s="259"/>
      <c r="D94" s="260"/>
      <c r="E94" s="260"/>
      <c r="F94" s="260"/>
      <c r="G94" s="260"/>
      <c r="H94" s="260"/>
      <c r="I94" s="260"/>
      <c r="J94" s="260"/>
      <c r="K94" s="260"/>
      <c r="L94" s="260"/>
      <c r="M94" s="260"/>
      <c r="N94" s="260"/>
      <c r="O94" s="260"/>
      <c r="P94" s="260"/>
      <c r="Q94" s="260"/>
      <c r="R94" s="260"/>
      <c r="S94" s="260"/>
      <c r="T94" s="260"/>
      <c r="U94" s="260"/>
      <c r="V94" s="260"/>
      <c r="W94" s="260"/>
      <c r="X94" s="260"/>
      <c r="Y94" s="260"/>
      <c r="Z94" s="260"/>
      <c r="AA94" s="260"/>
      <c r="AB94" s="260"/>
      <c r="AC94" s="260"/>
      <c r="AD94" s="260"/>
      <c r="AE94" s="6"/>
      <c r="AF94" s="82"/>
      <c r="AG94" s="29"/>
      <c r="AH94" s="1"/>
      <c r="AI94" s="1"/>
      <c r="AJ94" s="1"/>
      <c r="AK94" s="1"/>
      <c r="AL94" s="1"/>
      <c r="AM94" s="1"/>
      <c r="AN94" s="1"/>
      <c r="AO94" s="1"/>
    </row>
    <row r="95" spans="1:41" ht="30" customHeight="1" x14ac:dyDescent="0.35">
      <c r="A95" s="61"/>
      <c r="B95" s="1"/>
      <c r="C95" s="259"/>
      <c r="D95" s="260"/>
      <c r="E95" s="260"/>
      <c r="F95" s="260"/>
      <c r="G95" s="260"/>
      <c r="H95" s="260"/>
      <c r="I95" s="260"/>
      <c r="J95" s="260"/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6"/>
      <c r="AF95" s="82"/>
      <c r="AG95" s="29"/>
      <c r="AH95" s="1"/>
      <c r="AI95" s="1"/>
      <c r="AJ95" s="1"/>
      <c r="AK95" s="1"/>
      <c r="AL95" s="1"/>
      <c r="AM95" s="1"/>
      <c r="AN95" s="1"/>
      <c r="AO95" s="1"/>
    </row>
    <row r="96" spans="1:41" ht="30" customHeight="1" x14ac:dyDescent="0.35">
      <c r="A96" s="61"/>
      <c r="B96" s="1"/>
      <c r="C96" s="259"/>
      <c r="D96" s="299"/>
      <c r="E96" s="299"/>
      <c r="F96" s="299"/>
      <c r="G96" s="299"/>
      <c r="H96" s="299"/>
      <c r="I96" s="299"/>
      <c r="J96" s="299"/>
      <c r="K96" s="299"/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6"/>
      <c r="AF96" s="82"/>
      <c r="AG96" s="29"/>
      <c r="AH96" s="1"/>
      <c r="AI96" s="1"/>
      <c r="AJ96" s="1"/>
      <c r="AK96" s="1"/>
      <c r="AL96" s="1"/>
      <c r="AM96" s="1"/>
      <c r="AN96" s="1"/>
      <c r="AO96" s="1"/>
    </row>
    <row r="97" spans="1:41" ht="75" customHeight="1" thickBot="1" x14ac:dyDescent="0.3">
      <c r="A97" s="63"/>
      <c r="B97" s="64"/>
      <c r="C97" s="324"/>
      <c r="D97" s="325"/>
      <c r="E97" s="325"/>
      <c r="F97" s="325"/>
      <c r="G97" s="325"/>
      <c r="H97" s="325"/>
      <c r="I97" s="325"/>
      <c r="J97" s="325"/>
      <c r="K97" s="325"/>
      <c r="L97" s="325"/>
      <c r="M97" s="325"/>
      <c r="N97" s="325"/>
      <c r="O97" s="325"/>
      <c r="P97" s="325"/>
      <c r="Q97" s="325"/>
      <c r="R97" s="325"/>
      <c r="S97" s="325"/>
      <c r="T97" s="325"/>
      <c r="U97" s="325"/>
      <c r="V97" s="325"/>
      <c r="W97" s="325"/>
      <c r="X97" s="325"/>
      <c r="Y97" s="325"/>
      <c r="Z97" s="325"/>
      <c r="AA97" s="325"/>
      <c r="AB97" s="325"/>
      <c r="AC97" s="325"/>
      <c r="AD97" s="325"/>
      <c r="AE97" s="27"/>
      <c r="AF97" s="88"/>
      <c r="AG97" s="28"/>
      <c r="AH97" s="27"/>
      <c r="AI97" s="27"/>
      <c r="AJ97" s="27"/>
      <c r="AK97" s="1"/>
      <c r="AL97" s="1"/>
      <c r="AM97" s="1"/>
      <c r="AN97" s="1"/>
      <c r="AO97" s="1"/>
    </row>
    <row r="98" spans="1:41" ht="62.25" customHeight="1" x14ac:dyDescent="0.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89"/>
      <c r="AG98" s="12"/>
      <c r="AH98" s="1"/>
      <c r="AI98" s="1"/>
      <c r="AJ98" s="1"/>
    </row>
    <row r="99" spans="1:41" ht="15" customHeight="1" x14ac:dyDescent="0.5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89"/>
      <c r="AG99" s="12"/>
      <c r="AH99" s="1"/>
      <c r="AI99" s="1"/>
      <c r="AJ99" s="1"/>
    </row>
    <row r="100" spans="1:41" ht="55.5" customHeight="1" x14ac:dyDescent="0.5">
      <c r="C100" s="15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21"/>
      <c r="AG100" s="12"/>
      <c r="AH100" s="1"/>
      <c r="AI100" s="1"/>
      <c r="AJ100" s="1"/>
    </row>
    <row r="101" spans="1:41" ht="61.15" customHeight="1" x14ac:dyDescent="0.5">
      <c r="C101" s="326"/>
      <c r="D101" s="323"/>
      <c r="E101" s="323"/>
      <c r="F101" s="323"/>
      <c r="G101" s="323"/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3"/>
      <c r="X101" s="323"/>
      <c r="Y101" s="323"/>
      <c r="Z101" s="323"/>
      <c r="AA101" s="323"/>
      <c r="AB101" s="323"/>
      <c r="AC101" s="323"/>
      <c r="AD101" s="323"/>
      <c r="AE101" s="8"/>
      <c r="AF101" s="20"/>
      <c r="AG101" s="12"/>
      <c r="AH101" s="1"/>
      <c r="AI101" s="1"/>
      <c r="AJ101" s="1"/>
    </row>
    <row r="102" spans="1:41" ht="40.9" customHeight="1" x14ac:dyDescent="0.5">
      <c r="C102" s="319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  <c r="O102" s="320"/>
      <c r="P102" s="320"/>
      <c r="Q102" s="320"/>
      <c r="R102" s="320"/>
      <c r="S102" s="320"/>
      <c r="T102" s="320"/>
      <c r="U102" s="320"/>
      <c r="V102" s="320"/>
      <c r="W102" s="320"/>
      <c r="X102" s="320"/>
      <c r="Y102" s="320"/>
      <c r="Z102" s="320"/>
      <c r="AA102" s="320"/>
      <c r="AB102" s="320"/>
      <c r="AC102" s="320"/>
      <c r="AD102" s="320"/>
      <c r="AE102" s="8"/>
      <c r="AF102" s="90"/>
      <c r="AG102" s="12"/>
      <c r="AH102" s="1"/>
      <c r="AI102" s="1"/>
      <c r="AJ102" s="1"/>
    </row>
    <row r="103" spans="1:41" ht="40.9" customHeight="1" x14ac:dyDescent="0.5">
      <c r="C103" s="255"/>
      <c r="D103" s="323"/>
      <c r="E103" s="323"/>
      <c r="F103" s="323"/>
      <c r="G103" s="323"/>
      <c r="H103" s="323"/>
      <c r="I103" s="323"/>
      <c r="J103" s="323"/>
      <c r="K103" s="323"/>
      <c r="L103" s="323"/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  <c r="AA103" s="323"/>
      <c r="AB103" s="323"/>
      <c r="AC103" s="323"/>
      <c r="AD103" s="323"/>
      <c r="AE103" s="12"/>
      <c r="AF103" s="20"/>
      <c r="AG103" s="12"/>
      <c r="AH103" s="1"/>
      <c r="AI103" s="1"/>
      <c r="AJ103" s="1"/>
    </row>
    <row r="104" spans="1:41" ht="24" customHeight="1" x14ac:dyDescent="0.5">
      <c r="C104" s="16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12"/>
      <c r="AF104" s="20"/>
      <c r="AG104" s="12"/>
      <c r="AH104" s="1"/>
      <c r="AI104" s="1"/>
      <c r="AJ104" s="1"/>
    </row>
    <row r="105" spans="1:41" ht="40.9" customHeight="1" x14ac:dyDescent="0.5">
      <c r="C105" s="321"/>
      <c r="D105" s="322"/>
      <c r="E105" s="322"/>
      <c r="F105" s="322"/>
      <c r="G105" s="322"/>
      <c r="H105" s="322"/>
      <c r="I105" s="322"/>
      <c r="J105" s="322"/>
      <c r="K105" s="322"/>
      <c r="L105" s="322"/>
      <c r="M105" s="322"/>
      <c r="N105" s="322"/>
      <c r="O105" s="322"/>
      <c r="P105" s="322"/>
      <c r="Q105" s="322"/>
      <c r="R105" s="322"/>
      <c r="S105" s="322"/>
      <c r="T105" s="322"/>
      <c r="U105" s="322"/>
      <c r="V105" s="322"/>
      <c r="W105" s="322"/>
      <c r="X105" s="322"/>
      <c r="Y105" s="322"/>
      <c r="Z105" s="322"/>
      <c r="AA105" s="322"/>
      <c r="AB105" s="322"/>
      <c r="AC105" s="322"/>
      <c r="AD105" s="322"/>
      <c r="AE105" s="6"/>
      <c r="AF105" s="20"/>
      <c r="AG105" s="12"/>
      <c r="AH105" s="1"/>
      <c r="AI105" s="1"/>
      <c r="AJ105" s="1"/>
    </row>
    <row r="106" spans="1:41" ht="40.9" customHeight="1" x14ac:dyDescent="0.5">
      <c r="C106" s="319"/>
      <c r="D106" s="320"/>
      <c r="E106" s="320"/>
      <c r="F106" s="320"/>
      <c r="G106" s="320"/>
      <c r="H106" s="320"/>
      <c r="I106" s="320"/>
      <c r="J106" s="320"/>
      <c r="K106" s="320"/>
      <c r="L106" s="320"/>
      <c r="M106" s="320"/>
      <c r="N106" s="320"/>
      <c r="O106" s="320"/>
      <c r="P106" s="320"/>
      <c r="Q106" s="320"/>
      <c r="R106" s="320"/>
      <c r="S106" s="320"/>
      <c r="T106" s="320"/>
      <c r="U106" s="320"/>
      <c r="V106" s="320"/>
      <c r="W106" s="320"/>
      <c r="X106" s="320"/>
      <c r="Y106" s="320"/>
      <c r="Z106" s="320"/>
      <c r="AA106" s="320"/>
      <c r="AB106" s="320"/>
      <c r="AC106" s="320"/>
      <c r="AD106" s="320"/>
      <c r="AE106" s="6"/>
      <c r="AF106" s="89"/>
      <c r="AG106" s="12"/>
      <c r="AH106" s="12"/>
      <c r="AI106" s="1"/>
      <c r="AJ106" s="1"/>
    </row>
    <row r="107" spans="1:41" ht="50.45" customHeight="1" x14ac:dyDescent="0.5">
      <c r="C107" s="329"/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  <c r="V107" s="330"/>
      <c r="W107" s="330"/>
      <c r="X107" s="330"/>
      <c r="Y107" s="330"/>
      <c r="Z107" s="330"/>
      <c r="AA107" s="330"/>
      <c r="AB107" s="330"/>
      <c r="AC107" s="330"/>
      <c r="AD107" s="330"/>
      <c r="AE107" s="17"/>
      <c r="AF107" s="20"/>
      <c r="AG107" s="12"/>
      <c r="AH107" s="12"/>
      <c r="AI107" s="1"/>
      <c r="AJ107" s="1"/>
    </row>
    <row r="108" spans="1:41" ht="50.45" customHeight="1" x14ac:dyDescent="0.5"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89"/>
      <c r="AG108" s="12"/>
      <c r="AH108" s="12"/>
      <c r="AI108" s="1"/>
      <c r="AJ108" s="1"/>
    </row>
    <row r="109" spans="1:41" ht="60" customHeight="1" x14ac:dyDescent="0.5"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89"/>
      <c r="AG109" s="1"/>
      <c r="AH109" s="12"/>
      <c r="AI109" s="1"/>
      <c r="AJ109" s="1"/>
    </row>
    <row r="110" spans="1:41" ht="55.15" customHeight="1" x14ac:dyDescent="0.5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89"/>
      <c r="AG110" s="12"/>
      <c r="AH110" s="12"/>
      <c r="AI110" s="1"/>
      <c r="AJ110" s="1"/>
    </row>
    <row r="111" spans="1:41" ht="55.15" customHeight="1" x14ac:dyDescent="0.5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89"/>
      <c r="AG111" s="12"/>
      <c r="AH111" s="12"/>
      <c r="AI111" s="1"/>
      <c r="AJ111" s="1"/>
    </row>
    <row r="112" spans="1:41" ht="55.15" customHeight="1" x14ac:dyDescent="0.55000000000000004">
      <c r="C112" s="316"/>
      <c r="D112" s="317"/>
      <c r="E112" s="317"/>
      <c r="F112" s="317"/>
      <c r="G112" s="317"/>
      <c r="H112" s="317"/>
      <c r="I112" s="317"/>
      <c r="J112" s="317"/>
      <c r="K112" s="317"/>
      <c r="L112" s="317"/>
      <c r="M112" s="317"/>
      <c r="N112" s="317"/>
      <c r="O112" s="317"/>
      <c r="P112" s="317"/>
      <c r="Q112" s="317"/>
      <c r="R112" s="317"/>
      <c r="S112" s="317"/>
      <c r="T112" s="317"/>
      <c r="U112" s="317"/>
      <c r="V112" s="317"/>
      <c r="W112" s="317"/>
      <c r="X112" s="317"/>
      <c r="Y112" s="317"/>
      <c r="Z112" s="317"/>
      <c r="AA112" s="317"/>
      <c r="AB112" s="317"/>
      <c r="AC112" s="317"/>
      <c r="AD112" s="317"/>
      <c r="AE112" s="14"/>
      <c r="AF112" s="91"/>
      <c r="AG112" s="12"/>
      <c r="AH112" s="12"/>
      <c r="AI112" s="1"/>
      <c r="AJ112" s="1"/>
    </row>
    <row r="113" spans="3:36" ht="19.149999999999999" customHeight="1" x14ac:dyDescent="0.5">
      <c r="C113" s="327"/>
      <c r="D113" s="328"/>
      <c r="E113" s="328"/>
      <c r="F113" s="328"/>
      <c r="G113" s="328"/>
      <c r="H113" s="328"/>
      <c r="I113" s="328"/>
      <c r="J113" s="328"/>
      <c r="K113" s="328"/>
      <c r="L113" s="328"/>
      <c r="M113" s="328"/>
      <c r="N113" s="328"/>
      <c r="O113" s="328"/>
      <c r="P113" s="328"/>
      <c r="Q113" s="328"/>
      <c r="R113" s="328"/>
      <c r="S113" s="328"/>
      <c r="T113" s="328"/>
      <c r="U113" s="328"/>
      <c r="V113" s="328"/>
      <c r="W113" s="328"/>
      <c r="X113" s="328"/>
      <c r="Y113" s="328"/>
      <c r="Z113" s="328"/>
      <c r="AA113" s="328"/>
      <c r="AB113" s="328"/>
      <c r="AC113" s="328"/>
      <c r="AD113" s="328"/>
      <c r="AE113" s="6"/>
      <c r="AF113" s="92"/>
      <c r="AG113" s="7"/>
      <c r="AH113" s="1"/>
      <c r="AI113" s="1"/>
      <c r="AJ113" s="1"/>
    </row>
    <row r="114" spans="3:36" ht="30" customHeight="1" x14ac:dyDescent="0.5">
      <c r="C114" s="318"/>
      <c r="D114" s="256"/>
      <c r="E114" s="256"/>
      <c r="F114" s="256"/>
      <c r="G114" s="256"/>
      <c r="H114" s="256"/>
      <c r="I114" s="256"/>
      <c r="J114" s="256"/>
      <c r="K114" s="256"/>
      <c r="L114" s="256"/>
      <c r="M114" s="256"/>
      <c r="N114" s="256"/>
      <c r="O114" s="256"/>
      <c r="P114" s="256"/>
      <c r="Q114" s="256"/>
      <c r="R114" s="256"/>
      <c r="S114" s="256"/>
      <c r="T114" s="256"/>
      <c r="U114" s="256"/>
      <c r="V114" s="256"/>
      <c r="W114" s="256"/>
      <c r="X114" s="256"/>
      <c r="Y114" s="256"/>
      <c r="Z114" s="256"/>
      <c r="AA114" s="256"/>
      <c r="AB114" s="256"/>
      <c r="AC114" s="256"/>
      <c r="AD114" s="256"/>
      <c r="AE114" s="6"/>
      <c r="AF114" s="20"/>
      <c r="AG114" s="7"/>
      <c r="AH114" s="1"/>
      <c r="AI114" s="1"/>
      <c r="AJ114" s="1"/>
    </row>
    <row r="115" spans="3:36" ht="32.450000000000003" customHeight="1" x14ac:dyDescent="0.5">
      <c r="C115" s="255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  <c r="O115" s="256"/>
      <c r="P115" s="256"/>
      <c r="Q115" s="256"/>
      <c r="R115" s="256"/>
      <c r="S115" s="256"/>
      <c r="T115" s="256"/>
      <c r="U115" s="256"/>
      <c r="V115" s="256"/>
      <c r="W115" s="256"/>
      <c r="X115" s="256"/>
      <c r="Y115" s="256"/>
      <c r="Z115" s="256"/>
      <c r="AA115" s="256"/>
      <c r="AB115" s="256"/>
      <c r="AC115" s="256"/>
      <c r="AD115" s="256"/>
      <c r="AE115" s="6"/>
      <c r="AF115" s="20"/>
      <c r="AG115" s="18"/>
      <c r="AH115" s="1"/>
      <c r="AI115" s="1"/>
      <c r="AJ115" s="1"/>
    </row>
    <row r="116" spans="3:36" ht="56.45" customHeight="1" x14ac:dyDescent="0.5">
      <c r="C116" s="255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6"/>
      <c r="AF116" s="20"/>
      <c r="AG116" s="19"/>
      <c r="AH116" s="1"/>
      <c r="AI116" s="1"/>
      <c r="AJ116" s="1"/>
    </row>
    <row r="117" spans="3:36" ht="50.45" customHeight="1" x14ac:dyDescent="0.5">
      <c r="C117" s="255"/>
      <c r="D117" s="256"/>
      <c r="E117" s="256"/>
      <c r="F117" s="256"/>
      <c r="G117" s="256"/>
      <c r="H117" s="256"/>
      <c r="I117" s="256"/>
      <c r="J117" s="256"/>
      <c r="K117" s="256"/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6"/>
      <c r="AF117" s="20"/>
      <c r="AG117" s="1"/>
      <c r="AH117" s="1"/>
      <c r="AI117" s="1"/>
      <c r="AJ117" s="1"/>
    </row>
    <row r="118" spans="3:36" ht="50.45" customHeight="1" x14ac:dyDescent="0.5">
      <c r="C118" s="255"/>
      <c r="D118" s="256"/>
      <c r="E118" s="256"/>
      <c r="F118" s="256"/>
      <c r="G118" s="256"/>
      <c r="H118" s="256"/>
      <c r="I118" s="256"/>
      <c r="J118" s="256"/>
      <c r="K118" s="256"/>
      <c r="L118" s="256"/>
      <c r="M118" s="256"/>
      <c r="N118" s="256"/>
      <c r="O118" s="256"/>
      <c r="P118" s="256"/>
      <c r="Q118" s="256"/>
      <c r="R118" s="256"/>
      <c r="S118" s="256"/>
      <c r="T118" s="256"/>
      <c r="U118" s="256"/>
      <c r="V118" s="256"/>
      <c r="W118" s="256"/>
      <c r="X118" s="256"/>
      <c r="Y118" s="256"/>
      <c r="Z118" s="256"/>
      <c r="AA118" s="256"/>
      <c r="AB118" s="256"/>
      <c r="AC118" s="256"/>
      <c r="AD118" s="256"/>
      <c r="AE118" s="6"/>
      <c r="AF118" s="20"/>
      <c r="AG118" s="1"/>
      <c r="AH118" s="1"/>
      <c r="AI118" s="1"/>
      <c r="AJ118" s="1"/>
    </row>
    <row r="119" spans="3:36" ht="50.45" customHeight="1" x14ac:dyDescent="0.5">
      <c r="C119" s="255"/>
      <c r="D119" s="256"/>
      <c r="E119" s="256"/>
      <c r="F119" s="256"/>
      <c r="G119" s="256"/>
      <c r="H119" s="256"/>
      <c r="I119" s="256"/>
      <c r="J119" s="256"/>
      <c r="K119" s="256"/>
      <c r="L119" s="256"/>
      <c r="M119" s="256"/>
      <c r="N119" s="256"/>
      <c r="O119" s="256"/>
      <c r="P119" s="256"/>
      <c r="Q119" s="256"/>
      <c r="R119" s="256"/>
      <c r="S119" s="256"/>
      <c r="T119" s="256"/>
      <c r="U119" s="256"/>
      <c r="V119" s="256"/>
      <c r="W119" s="256"/>
      <c r="X119" s="256"/>
      <c r="Y119" s="256"/>
      <c r="Z119" s="256"/>
      <c r="AA119" s="256"/>
      <c r="AB119" s="256"/>
      <c r="AC119" s="256"/>
      <c r="AD119" s="256"/>
      <c r="AE119" s="6"/>
      <c r="AF119" s="20"/>
      <c r="AG119" s="1"/>
      <c r="AH119" s="1"/>
      <c r="AI119" s="1"/>
      <c r="AJ119" s="1"/>
    </row>
    <row r="120" spans="3:36" ht="21.6" customHeight="1" x14ac:dyDescent="0.5">
      <c r="C120" s="327"/>
      <c r="D120" s="320"/>
      <c r="E120" s="320"/>
      <c r="F120" s="320"/>
      <c r="G120" s="320"/>
      <c r="H120" s="320"/>
      <c r="I120" s="320"/>
      <c r="J120" s="320"/>
      <c r="K120" s="320"/>
      <c r="L120" s="320"/>
      <c r="M120" s="320"/>
      <c r="N120" s="320"/>
      <c r="O120" s="320"/>
      <c r="P120" s="320"/>
      <c r="Q120" s="320"/>
      <c r="R120" s="320"/>
      <c r="S120" s="320"/>
      <c r="T120" s="320"/>
      <c r="U120" s="320"/>
      <c r="V120" s="320"/>
      <c r="W120" s="320"/>
      <c r="X120" s="320"/>
      <c r="Y120" s="320"/>
      <c r="Z120" s="320"/>
      <c r="AA120" s="320"/>
      <c r="AB120" s="320"/>
      <c r="AC120" s="320"/>
      <c r="AD120" s="320"/>
      <c r="AE120" s="6"/>
      <c r="AF120" s="20"/>
      <c r="AG120" s="1"/>
      <c r="AH120" s="1"/>
      <c r="AI120" s="1"/>
      <c r="AJ120" s="1"/>
    </row>
    <row r="121" spans="3:36" ht="27.6" customHeight="1" x14ac:dyDescent="0.5">
      <c r="C121" s="338"/>
      <c r="D121" s="256"/>
      <c r="E121" s="256"/>
      <c r="F121" s="256"/>
      <c r="G121" s="256"/>
      <c r="H121" s="256"/>
      <c r="I121" s="256"/>
      <c r="J121" s="256"/>
      <c r="K121" s="256"/>
      <c r="L121" s="256"/>
      <c r="M121" s="256"/>
      <c r="N121" s="256"/>
      <c r="O121" s="256"/>
      <c r="P121" s="256"/>
      <c r="Q121" s="256"/>
      <c r="R121" s="256"/>
      <c r="S121" s="256"/>
      <c r="T121" s="256"/>
      <c r="U121" s="256"/>
      <c r="V121" s="256"/>
      <c r="W121" s="256"/>
      <c r="X121" s="256"/>
      <c r="Y121" s="256"/>
      <c r="Z121" s="256"/>
      <c r="AA121" s="256"/>
      <c r="AB121" s="256"/>
      <c r="AC121" s="256"/>
      <c r="AD121" s="256"/>
      <c r="AE121" s="6"/>
      <c r="AF121" s="21"/>
      <c r="AG121" s="1"/>
      <c r="AH121" s="1"/>
      <c r="AI121" s="1"/>
      <c r="AJ121" s="1"/>
    </row>
    <row r="122" spans="3:36" ht="32.450000000000003" customHeight="1" x14ac:dyDescent="0.5">
      <c r="C122" s="338"/>
      <c r="D122" s="256"/>
      <c r="E122" s="256"/>
      <c r="F122" s="256"/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  <c r="Q122" s="256"/>
      <c r="R122" s="256"/>
      <c r="S122" s="256"/>
      <c r="T122" s="256"/>
      <c r="U122" s="256"/>
      <c r="V122" s="256"/>
      <c r="W122" s="256"/>
      <c r="X122" s="256"/>
      <c r="Y122" s="256"/>
      <c r="Z122" s="256"/>
      <c r="AA122" s="256"/>
      <c r="AB122" s="256"/>
      <c r="AC122" s="256"/>
      <c r="AD122" s="256"/>
      <c r="AE122" s="6"/>
      <c r="AF122" s="21"/>
      <c r="AG122" s="336"/>
      <c r="AH122" s="323"/>
      <c r="AI122" s="337"/>
      <c r="AJ122" s="337"/>
    </row>
    <row r="123" spans="3:36" ht="40.9" customHeight="1" x14ac:dyDescent="0.5">
      <c r="C123" s="255"/>
      <c r="D123" s="256"/>
      <c r="E123" s="256"/>
      <c r="F123" s="256"/>
      <c r="G123" s="256"/>
      <c r="H123" s="256"/>
      <c r="I123" s="256"/>
      <c r="J123" s="256"/>
      <c r="K123" s="256"/>
      <c r="L123" s="256"/>
      <c r="M123" s="256"/>
      <c r="N123" s="256"/>
      <c r="O123" s="256"/>
      <c r="P123" s="256"/>
      <c r="Q123" s="256"/>
      <c r="R123" s="256"/>
      <c r="S123" s="256"/>
      <c r="T123" s="256"/>
      <c r="U123" s="256"/>
      <c r="V123" s="256"/>
      <c r="W123" s="256"/>
      <c r="X123" s="256"/>
      <c r="Y123" s="256"/>
      <c r="Z123" s="256"/>
      <c r="AA123" s="256"/>
      <c r="AB123" s="256"/>
      <c r="AC123" s="256"/>
      <c r="AD123" s="256"/>
      <c r="AE123" s="6"/>
      <c r="AF123" s="20"/>
      <c r="AG123" s="1"/>
      <c r="AH123" s="1"/>
      <c r="AI123" s="1"/>
      <c r="AJ123" s="1"/>
    </row>
    <row r="124" spans="3:36" ht="56.45" customHeight="1" x14ac:dyDescent="0.5">
      <c r="C124" s="255"/>
      <c r="D124" s="256"/>
      <c r="E124" s="256"/>
      <c r="F124" s="256"/>
      <c r="G124" s="256"/>
      <c r="H124" s="256"/>
      <c r="I124" s="256"/>
      <c r="J124" s="256"/>
      <c r="K124" s="256"/>
      <c r="L124" s="256"/>
      <c r="M124" s="256"/>
      <c r="N124" s="256"/>
      <c r="O124" s="256"/>
      <c r="P124" s="256"/>
      <c r="Q124" s="256"/>
      <c r="R124" s="256"/>
      <c r="S124" s="256"/>
      <c r="T124" s="256"/>
      <c r="U124" s="256"/>
      <c r="V124" s="256"/>
      <c r="W124" s="256"/>
      <c r="X124" s="256"/>
      <c r="Y124" s="256"/>
      <c r="Z124" s="256"/>
      <c r="AA124" s="256"/>
      <c r="AB124" s="256"/>
      <c r="AC124" s="256"/>
      <c r="AD124" s="256"/>
      <c r="AE124" s="6"/>
      <c r="AF124" s="20"/>
      <c r="AG124" s="1"/>
      <c r="AH124" s="1"/>
      <c r="AI124" s="1"/>
      <c r="AJ124" s="1"/>
    </row>
    <row r="125" spans="3:36" ht="20.45" customHeight="1" x14ac:dyDescent="0.2">
      <c r="C125" s="335"/>
      <c r="D125" s="335"/>
      <c r="E125" s="335"/>
      <c r="F125" s="335"/>
      <c r="G125" s="335"/>
      <c r="H125" s="335"/>
      <c r="I125" s="335"/>
      <c r="J125" s="335"/>
      <c r="K125" s="335"/>
      <c r="L125" s="335"/>
      <c r="M125" s="335"/>
      <c r="N125" s="335"/>
      <c r="O125" s="335"/>
      <c r="P125" s="335"/>
      <c r="Q125" s="335"/>
      <c r="R125" s="335"/>
      <c r="S125" s="335"/>
      <c r="T125" s="335"/>
      <c r="U125" s="335"/>
      <c r="V125" s="335"/>
      <c r="W125" s="335"/>
      <c r="X125" s="335"/>
      <c r="Y125" s="335"/>
      <c r="Z125" s="335"/>
      <c r="AA125" s="335"/>
      <c r="AB125" s="335"/>
      <c r="AC125" s="335"/>
      <c r="AD125" s="335"/>
      <c r="AE125" s="6"/>
      <c r="AF125" s="20"/>
      <c r="AG125" s="1"/>
      <c r="AH125" s="1"/>
      <c r="AI125" s="1"/>
      <c r="AJ125" s="1"/>
    </row>
    <row r="126" spans="3:36" ht="51.6" customHeight="1" x14ac:dyDescent="0.4">
      <c r="C126" s="332"/>
      <c r="D126" s="333"/>
      <c r="E126" s="333"/>
      <c r="F126" s="333"/>
      <c r="G126" s="333"/>
      <c r="H126" s="333"/>
      <c r="I126" s="333"/>
      <c r="J126" s="333"/>
      <c r="K126" s="333"/>
      <c r="L126" s="333"/>
      <c r="M126" s="333"/>
      <c r="N126" s="333"/>
      <c r="O126" s="333"/>
      <c r="P126" s="333"/>
      <c r="Q126" s="333"/>
      <c r="R126" s="333"/>
      <c r="S126" s="333"/>
      <c r="T126" s="333"/>
      <c r="U126" s="333"/>
      <c r="V126" s="333"/>
      <c r="W126" s="333"/>
      <c r="X126" s="333"/>
      <c r="Y126" s="333"/>
      <c r="Z126" s="333"/>
      <c r="AA126" s="333"/>
      <c r="AB126" s="333"/>
      <c r="AC126" s="333"/>
      <c r="AD126" s="333"/>
      <c r="AE126" s="6"/>
      <c r="AF126" s="20"/>
      <c r="AG126" s="13"/>
      <c r="AH126" s="1"/>
      <c r="AI126" s="1"/>
      <c r="AJ126" s="1"/>
    </row>
    <row r="127" spans="3:36" ht="51.6" customHeight="1" x14ac:dyDescent="0.4">
      <c r="C127" s="332"/>
      <c r="D127" s="333"/>
      <c r="E127" s="333"/>
      <c r="F127" s="333"/>
      <c r="G127" s="333"/>
      <c r="H127" s="333"/>
      <c r="I127" s="333"/>
      <c r="J127" s="333"/>
      <c r="K127" s="333"/>
      <c r="L127" s="333"/>
      <c r="M127" s="333"/>
      <c r="N127" s="333"/>
      <c r="O127" s="333"/>
      <c r="P127" s="333"/>
      <c r="Q127" s="333"/>
      <c r="R127" s="333"/>
      <c r="S127" s="333"/>
      <c r="T127" s="333"/>
      <c r="U127" s="333"/>
      <c r="V127" s="333"/>
      <c r="W127" s="333"/>
      <c r="X127" s="333"/>
      <c r="Y127" s="333"/>
      <c r="Z127" s="333"/>
      <c r="AA127" s="333"/>
      <c r="AB127" s="333"/>
      <c r="AC127" s="333"/>
      <c r="AD127" s="333"/>
      <c r="AE127" s="6"/>
      <c r="AF127" s="20"/>
      <c r="AG127" s="13"/>
      <c r="AH127" s="1"/>
      <c r="AI127" s="1"/>
      <c r="AJ127" s="1"/>
    </row>
    <row r="128" spans="3:36" ht="50.45" customHeight="1" x14ac:dyDescent="0.4">
      <c r="C128" s="332"/>
      <c r="D128" s="333"/>
      <c r="E128" s="333"/>
      <c r="F128" s="333"/>
      <c r="G128" s="333"/>
      <c r="H128" s="333"/>
      <c r="I128" s="333"/>
      <c r="J128" s="333"/>
      <c r="K128" s="333"/>
      <c r="L128" s="333"/>
      <c r="M128" s="333"/>
      <c r="N128" s="333"/>
      <c r="O128" s="333"/>
      <c r="P128" s="333"/>
      <c r="Q128" s="333"/>
      <c r="R128" s="333"/>
      <c r="S128" s="333"/>
      <c r="T128" s="333"/>
      <c r="U128" s="333"/>
      <c r="V128" s="333"/>
      <c r="W128" s="333"/>
      <c r="X128" s="333"/>
      <c r="Y128" s="333"/>
      <c r="Z128" s="333"/>
      <c r="AA128" s="333"/>
      <c r="AB128" s="333"/>
      <c r="AC128" s="333"/>
      <c r="AD128" s="333"/>
      <c r="AE128" s="5"/>
      <c r="AF128" s="20"/>
      <c r="AG128" s="11"/>
      <c r="AH128" s="1"/>
      <c r="AI128" s="1"/>
      <c r="AJ128" s="1"/>
    </row>
    <row r="129" spans="3:36" ht="72" customHeight="1" x14ac:dyDescent="0.2">
      <c r="C129" s="332"/>
      <c r="D129" s="333"/>
      <c r="E129" s="333"/>
      <c r="F129" s="333"/>
      <c r="G129" s="333"/>
      <c r="H129" s="333"/>
      <c r="I129" s="333"/>
      <c r="J129" s="333"/>
      <c r="K129" s="333"/>
      <c r="L129" s="333"/>
      <c r="M129" s="333"/>
      <c r="N129" s="333"/>
      <c r="O129" s="333"/>
      <c r="P129" s="333"/>
      <c r="Q129" s="333"/>
      <c r="R129" s="333"/>
      <c r="S129" s="333"/>
      <c r="T129" s="333"/>
      <c r="U129" s="333"/>
      <c r="V129" s="333"/>
      <c r="W129" s="333"/>
      <c r="X129" s="333"/>
      <c r="Y129" s="333"/>
      <c r="Z129" s="333"/>
      <c r="AA129" s="333"/>
      <c r="AB129" s="333"/>
      <c r="AC129" s="333"/>
      <c r="AD129" s="333"/>
      <c r="AE129" s="6"/>
      <c r="AF129" s="93"/>
      <c r="AG129" s="9"/>
      <c r="AH129" s="1"/>
      <c r="AI129" s="1"/>
      <c r="AJ129" s="1"/>
    </row>
    <row r="130" spans="3:36" s="26" customFormat="1" ht="41.45" customHeight="1" x14ac:dyDescent="0.25">
      <c r="C130" s="332"/>
      <c r="D130" s="333"/>
      <c r="E130" s="333"/>
      <c r="F130" s="333"/>
      <c r="G130" s="333"/>
      <c r="H130" s="333"/>
      <c r="I130" s="333"/>
      <c r="J130" s="333"/>
      <c r="K130" s="333"/>
      <c r="L130" s="333"/>
      <c r="M130" s="333"/>
      <c r="N130" s="333"/>
      <c r="O130" s="333"/>
      <c r="P130" s="333"/>
      <c r="Q130" s="333"/>
      <c r="R130" s="333"/>
      <c r="S130" s="333"/>
      <c r="T130" s="333"/>
      <c r="U130" s="333"/>
      <c r="V130" s="333"/>
      <c r="W130" s="333"/>
      <c r="X130" s="333"/>
      <c r="Y130" s="333"/>
      <c r="Z130" s="333"/>
      <c r="AA130" s="333"/>
      <c r="AB130" s="333"/>
      <c r="AC130" s="333"/>
      <c r="AD130" s="333"/>
      <c r="AE130" s="6"/>
      <c r="AF130" s="20"/>
      <c r="AG130" s="10"/>
      <c r="AH130" s="331"/>
      <c r="AI130" s="1"/>
      <c r="AJ130" s="1"/>
    </row>
    <row r="131" spans="3:36" ht="66" customHeight="1" x14ac:dyDescent="0.2">
      <c r="C131" s="318"/>
      <c r="D131" s="334"/>
      <c r="E131" s="334"/>
      <c r="F131" s="334"/>
      <c r="G131" s="334"/>
      <c r="H131" s="334"/>
      <c r="I131" s="334"/>
      <c r="J131" s="334"/>
      <c r="K131" s="334"/>
      <c r="L131" s="334"/>
      <c r="M131" s="334"/>
      <c r="N131" s="334"/>
      <c r="O131" s="334"/>
      <c r="P131" s="334"/>
      <c r="Q131" s="334"/>
      <c r="R131" s="334"/>
      <c r="S131" s="334"/>
      <c r="T131" s="334"/>
      <c r="U131" s="334"/>
      <c r="V131" s="334"/>
      <c r="W131" s="334"/>
      <c r="X131" s="334"/>
      <c r="Y131" s="334"/>
      <c r="Z131" s="334"/>
      <c r="AA131" s="334"/>
      <c r="AB131" s="334"/>
      <c r="AC131" s="334"/>
      <c r="AD131" s="334"/>
      <c r="AE131" s="1"/>
      <c r="AF131" s="85"/>
      <c r="AG131" s="10"/>
      <c r="AH131" s="331"/>
      <c r="AI131" s="1"/>
      <c r="AJ131" s="1"/>
    </row>
    <row r="132" spans="3:36" ht="66" customHeight="1" x14ac:dyDescent="0.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85"/>
      <c r="AG132" s="10"/>
      <c r="AH132" s="1"/>
      <c r="AI132" s="1"/>
      <c r="AJ132" s="1"/>
    </row>
    <row r="133" spans="3:36" ht="66" customHeight="1" x14ac:dyDescent="0.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85"/>
      <c r="AG133" s="1"/>
      <c r="AH133" s="1"/>
      <c r="AI133" s="1"/>
      <c r="AJ133" s="1"/>
    </row>
    <row r="134" spans="3:36" ht="66" customHeight="1" x14ac:dyDescent="0.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85"/>
      <c r="AG134" s="1"/>
      <c r="AH134" s="1"/>
      <c r="AI134" s="1"/>
      <c r="AJ134" s="1"/>
    </row>
    <row r="135" spans="3:36" ht="66" customHeight="1" x14ac:dyDescent="0.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85"/>
      <c r="AG135" s="1"/>
      <c r="AH135" s="1"/>
      <c r="AI135" s="1"/>
      <c r="AJ135" s="1"/>
    </row>
    <row r="136" spans="3:36" ht="66" customHeight="1" x14ac:dyDescent="0.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85"/>
      <c r="AG136" s="1"/>
      <c r="AH136" s="1"/>
      <c r="AI136" s="1"/>
      <c r="AJ136" s="1"/>
    </row>
    <row r="137" spans="3:36" ht="66" customHeight="1" x14ac:dyDescent="0.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85"/>
      <c r="AG137" s="1"/>
      <c r="AH137" s="1"/>
      <c r="AI137" s="1"/>
      <c r="AJ137" s="1"/>
    </row>
    <row r="138" spans="3:36" ht="66" customHeight="1" x14ac:dyDescent="0.2">
      <c r="AG138" s="1"/>
      <c r="AH138" s="1"/>
      <c r="AI138" s="1"/>
      <c r="AJ138" s="1"/>
    </row>
    <row r="139" spans="3:36" ht="66" customHeight="1" x14ac:dyDescent="0.2"/>
    <row r="140" spans="3:36" ht="66" customHeight="1" x14ac:dyDescent="0.2"/>
    <row r="141" spans="3:36" ht="66" customHeight="1" x14ac:dyDescent="0.2"/>
    <row r="142" spans="3:36" ht="66" customHeight="1" x14ac:dyDescent="0.2"/>
    <row r="143" spans="3:36" ht="66" customHeight="1" x14ac:dyDescent="0.2"/>
    <row r="144" spans="3:36" ht="66" customHeight="1" x14ac:dyDescent="0.2"/>
    <row r="145" spans="32:32" ht="119.25" hidden="1" customHeight="1" thickBot="1" x14ac:dyDescent="0.25"/>
    <row r="146" spans="32:32" ht="193.5" customHeight="1" x14ac:dyDescent="0.8">
      <c r="AF146" s="94" t="e">
        <f>#REF!+AF3+AF112</f>
        <v>#REF!</v>
      </c>
    </row>
    <row r="147" spans="32:32" ht="53.25" customHeight="1" x14ac:dyDescent="0.2"/>
    <row r="148" spans="32:32" ht="126.75" customHeight="1" x14ac:dyDescent="0.2"/>
    <row r="149" spans="32:32" ht="68.25" customHeight="1" x14ac:dyDescent="0.2"/>
    <row r="150" spans="32:32" ht="80.25" customHeight="1" x14ac:dyDescent="0.2"/>
    <row r="151" spans="32:32" ht="158.25" customHeight="1" x14ac:dyDescent="0.2"/>
    <row r="152" spans="32:32" ht="150.75" customHeight="1" x14ac:dyDescent="0.2"/>
    <row r="153" spans="32:32" ht="150.75" customHeight="1" x14ac:dyDescent="0.2"/>
    <row r="154" spans="32:32" ht="52.5" customHeight="1" x14ac:dyDescent="0.2"/>
    <row r="155" spans="32:32" ht="60" customHeight="1" x14ac:dyDescent="0.2"/>
    <row r="156" spans="32:32" ht="57.75" customHeight="1" x14ac:dyDescent="0.2"/>
    <row r="157" spans="32:32" ht="80.25" customHeight="1" x14ac:dyDescent="0.2"/>
    <row r="158" spans="32:32" ht="170.25" customHeight="1" x14ac:dyDescent="0.2"/>
    <row r="159" spans="32:32" ht="77.25" customHeight="1" x14ac:dyDescent="0.2"/>
    <row r="160" spans="32:32" ht="101.25" customHeight="1" x14ac:dyDescent="0.2"/>
    <row r="161" ht="86.25" customHeight="1" x14ac:dyDescent="0.2"/>
    <row r="162" ht="87.75" customHeight="1" x14ac:dyDescent="0.2"/>
    <row r="163" ht="138.6" customHeight="1" x14ac:dyDescent="0.2"/>
    <row r="164" ht="126.6" customHeight="1" x14ac:dyDescent="0.2"/>
    <row r="165" ht="136.15" customHeight="1" x14ac:dyDescent="0.2"/>
  </sheetData>
  <mergeCells count="122">
    <mergeCell ref="C58:AC58"/>
    <mergeCell ref="C51:AC51"/>
    <mergeCell ref="C83:AD83"/>
    <mergeCell ref="C92:AD92"/>
    <mergeCell ref="C50:AC50"/>
    <mergeCell ref="C46:AC46"/>
    <mergeCell ref="C48:AC48"/>
    <mergeCell ref="C42:AC42"/>
    <mergeCell ref="C45:AC45"/>
    <mergeCell ref="C47:AC47"/>
    <mergeCell ref="C53:AC53"/>
    <mergeCell ref="C54:AC54"/>
    <mergeCell ref="C52:AC52"/>
    <mergeCell ref="C55:AC55"/>
    <mergeCell ref="C56:AC56"/>
    <mergeCell ref="C57:AC57"/>
    <mergeCell ref="C59:AC59"/>
    <mergeCell ref="C62:AC62"/>
    <mergeCell ref="AH130:AH131"/>
    <mergeCell ref="C128:AD128"/>
    <mergeCell ref="C129:AD129"/>
    <mergeCell ref="C130:AD130"/>
    <mergeCell ref="C127:AD127"/>
    <mergeCell ref="C131:AD131"/>
    <mergeCell ref="C126:AD126"/>
    <mergeCell ref="C125:AD125"/>
    <mergeCell ref="C120:AD120"/>
    <mergeCell ref="AG122:AJ122"/>
    <mergeCell ref="C124:AD124"/>
    <mergeCell ref="C122:AD122"/>
    <mergeCell ref="C121:AD121"/>
    <mergeCell ref="C112:AD112"/>
    <mergeCell ref="C116:AD116"/>
    <mergeCell ref="C117:AD117"/>
    <mergeCell ref="C114:AD114"/>
    <mergeCell ref="C115:AD115"/>
    <mergeCell ref="C118:AD118"/>
    <mergeCell ref="C106:AD106"/>
    <mergeCell ref="C96:AD96"/>
    <mergeCell ref="C105:AD105"/>
    <mergeCell ref="C103:AD103"/>
    <mergeCell ref="C97:AD97"/>
    <mergeCell ref="C101:AD101"/>
    <mergeCell ref="C113:AD113"/>
    <mergeCell ref="C107:AD107"/>
    <mergeCell ref="C102:AD102"/>
    <mergeCell ref="C95:AD95"/>
    <mergeCell ref="C85:AD85"/>
    <mergeCell ref="C86:AD86"/>
    <mergeCell ref="C87:AD87"/>
    <mergeCell ref="Z88:AD88"/>
    <mergeCell ref="Z89:AD89"/>
    <mergeCell ref="C64:AD64"/>
    <mergeCell ref="Z82:AD82"/>
    <mergeCell ref="C78:AD78"/>
    <mergeCell ref="C74:AD74"/>
    <mergeCell ref="C76:AD76"/>
    <mergeCell ref="C77:AD77"/>
    <mergeCell ref="C68:AD68"/>
    <mergeCell ref="C69:AD69"/>
    <mergeCell ref="C70:AD70"/>
    <mergeCell ref="C71:AD71"/>
    <mergeCell ref="C72:AD72"/>
    <mergeCell ref="C79:AD79"/>
    <mergeCell ref="C80:AD80"/>
    <mergeCell ref="Z81:AD81"/>
    <mergeCell ref="C91:AD91"/>
    <mergeCell ref="C93:AD93"/>
    <mergeCell ref="C119:AD119"/>
    <mergeCell ref="C123:AD123"/>
    <mergeCell ref="C84:AD84"/>
    <mergeCell ref="C94:AD94"/>
    <mergeCell ref="C90:AD90"/>
    <mergeCell ref="C73:AD73"/>
    <mergeCell ref="C75:AD75"/>
    <mergeCell ref="Z28:AD28"/>
    <mergeCell ref="Z26:AD26"/>
    <mergeCell ref="C39:AD39"/>
    <mergeCell ref="C38:AD38"/>
    <mergeCell ref="AA35:AD35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60:AC60"/>
    <mergeCell ref="C61:AC61"/>
    <mergeCell ref="C63:AD63"/>
    <mergeCell ref="C49:AC49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Z37:AD37"/>
  </mergeCells>
  <phoneticPr fontId="0" type="noConversion"/>
  <printOptions horizontalCentered="1"/>
  <pageMargins left="0" right="0" top="1.1811023622047245" bottom="0.15748031496062992" header="0.31496062992125984" footer="0.31496062992125984"/>
  <pageSetup paperSize="9" scale="63" fitToHeight="5" orientation="landscape" r:id="rId1"/>
  <headerFooter alignWithMargins="0"/>
  <rowBreaks count="1" manualBreakCount="1">
    <brk id="43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2017-08-03T06:54:03Z</cp:lastPrinted>
  <dcterms:created xsi:type="dcterms:W3CDTF">2005-09-14T12:04:44Z</dcterms:created>
  <dcterms:modified xsi:type="dcterms:W3CDTF">2017-08-03T08:58:40Z</dcterms:modified>
</cp:coreProperties>
</file>